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9615" windowHeight="12090"/>
  </bookViews>
  <sheets>
    <sheet name="Krycí list" sheetId="1" r:id="rId1"/>
    <sheet name="Rekapitulace" sheetId="2" r:id="rId2"/>
    <sheet name="Kancelář č.1" sheetId="3" r:id="rId3"/>
    <sheet name="Kancelář č.3" sheetId="6" r:id="rId4"/>
    <sheet name="Kancelář č.4" sheetId="7" r:id="rId5"/>
    <sheet name="Kancelář č.5" sheetId="8" r:id="rId6"/>
    <sheet name="Kancelář č.6" sheetId="9" r:id="rId7"/>
  </sheets>
  <definedNames>
    <definedName name="cisloobjektu">'Krycí list'!$A$5</definedName>
    <definedName name="cislostavby">'Krycí list'!$A$7</definedName>
    <definedName name="Datum">'Krycí list'!$B$19</definedName>
    <definedName name="Dil">Rekapitulace!$A$6</definedName>
    <definedName name="Dodavka" localSheetId="3">Rekapitulace!#REF!</definedName>
    <definedName name="Dodavka" localSheetId="4">Rekapitulace!#REF!</definedName>
    <definedName name="Dodavka" localSheetId="5">Rekapitulace!#REF!</definedName>
    <definedName name="Dodavka" localSheetId="6">Rekapitulace!#REF!</definedName>
    <definedName name="Dodavka">Rekapitulace!#REF!</definedName>
    <definedName name="Dodavka0" localSheetId="3">'Kancelář č.3'!#REF!</definedName>
    <definedName name="Dodavka0" localSheetId="4">'Kancelář č.4'!#REF!</definedName>
    <definedName name="Dodavka0" localSheetId="5">'Kancelář č.5'!#REF!</definedName>
    <definedName name="Dodavka0" localSheetId="6">'Kancelář č.6'!#REF!</definedName>
    <definedName name="Dodavka0">'Kancelář č.1'!#REF!</definedName>
    <definedName name="HSV">Rekapitulace!$E$12</definedName>
    <definedName name="HSV0" localSheetId="3">'Kancelář č.3'!#REF!</definedName>
    <definedName name="HSV0" localSheetId="4">'Kancelář č.4'!#REF!</definedName>
    <definedName name="HSV0" localSheetId="5">'Kancelář č.5'!#REF!</definedName>
    <definedName name="HSV0" localSheetId="6">'Kancelář č.6'!#REF!</definedName>
    <definedName name="HSV0">'Kancelář č.1'!#REF!</definedName>
    <definedName name="HZS" localSheetId="3">Rekapitulace!#REF!</definedName>
    <definedName name="HZS" localSheetId="4">Rekapitulace!#REF!</definedName>
    <definedName name="HZS" localSheetId="5">Rekapitulace!#REF!</definedName>
    <definedName name="HZS" localSheetId="6">Rekapitulace!#REF!</definedName>
    <definedName name="HZS">Rekapitulace!#REF!</definedName>
    <definedName name="HZS0" localSheetId="3">'Kancelář č.3'!#REF!</definedName>
    <definedName name="HZS0" localSheetId="4">'Kancelář č.4'!#REF!</definedName>
    <definedName name="HZS0" localSheetId="5">'Kancelář č.5'!#REF!</definedName>
    <definedName name="HZS0" localSheetId="6">'Kancelář č.6'!#REF!</definedName>
    <definedName name="HZS0">'Kancelář č.1'!#REF!</definedName>
    <definedName name="JKSO">'Krycí list'!$G$2</definedName>
    <definedName name="MJ">'Krycí list'!$G$5</definedName>
    <definedName name="Mont" localSheetId="3">Rekapitulace!#REF!</definedName>
    <definedName name="Mont" localSheetId="4">Rekapitulace!#REF!</definedName>
    <definedName name="Mont" localSheetId="5">Rekapitulace!#REF!</definedName>
    <definedName name="Mont" localSheetId="6">Rekapitulace!#REF!</definedName>
    <definedName name="Mont">Rekapitulace!#REF!</definedName>
    <definedName name="Montaz0" localSheetId="3">'Kancelář č.3'!#REF!</definedName>
    <definedName name="Montaz0" localSheetId="4">'Kancelář č.4'!#REF!</definedName>
    <definedName name="Montaz0" localSheetId="5">'Kancelář č.5'!#REF!</definedName>
    <definedName name="Montaz0" localSheetId="6">'Kancelář č.6'!#REF!</definedName>
    <definedName name="Montaz0">'Kancelář č.1'!#REF!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'Kancelář č.1'!$1:$6</definedName>
    <definedName name="_xlnm.Print_Titles" localSheetId="3">'Kancelář č.3'!$1:$6</definedName>
    <definedName name="_xlnm.Print_Titles" localSheetId="4">'Kancelář č.4'!$1:$6</definedName>
    <definedName name="_xlnm.Print_Titles" localSheetId="5">'Kancelář č.5'!$1:$6</definedName>
    <definedName name="_xlnm.Print_Titles" localSheetId="6">'Kancelář č.6'!$1:$6</definedName>
    <definedName name="_xlnm.Print_Titles" localSheetId="1">Rekapitulace!$1:$6</definedName>
    <definedName name="Objednatel">'Krycí list'!$C$8</definedName>
    <definedName name="_xlnm.Print_Area" localSheetId="2">'Kancelář č.1'!$A$1:$G$35</definedName>
    <definedName name="_xlnm.Print_Area" localSheetId="3">'Kancelář č.3'!$A$1:$G$59</definedName>
    <definedName name="_xlnm.Print_Area" localSheetId="4">'Kancelář č.4'!$A$1:$G$43</definedName>
    <definedName name="_xlnm.Print_Area" localSheetId="5">'Kancelář č.5'!$A$1:$G$39</definedName>
    <definedName name="_xlnm.Print_Area" localSheetId="6">'Kancelář č.6'!$A$1:$G$61</definedName>
    <definedName name="_xlnm.Print_Area" localSheetId="0">'Krycí list'!$A$1:$G$37</definedName>
    <definedName name="_xlnm.Print_Area" localSheetId="1">Rekapitulace!$A$1:$F$13</definedName>
    <definedName name="PocetMJ">'Krycí list'!$G$6</definedName>
    <definedName name="Poznamka">'Krycí list'!$B$29</definedName>
    <definedName name="Projektant">'Krycí list'!#REF!</definedName>
    <definedName name="PSV">Rekapitulace!$F$12</definedName>
    <definedName name="PSV0" localSheetId="3">'Kancelář č.3'!#REF!</definedName>
    <definedName name="PSV0" localSheetId="4">'Kancelář č.4'!#REF!</definedName>
    <definedName name="PSV0" localSheetId="5">'Kancelář č.5'!#REF!</definedName>
    <definedName name="PSV0" localSheetId="6">'Kancelář č.6'!#REF!</definedName>
    <definedName name="PSV0">'Kancelář č.1'!#REF!</definedName>
    <definedName name="SazbaDPH1">'Krycí list'!$C$22</definedName>
    <definedName name="SazbaDPH2">'Krycí list'!$C$24</definedName>
    <definedName name="SloupecCC" localSheetId="3">'Kancelář č.3'!$G$6</definedName>
    <definedName name="SloupecCC" localSheetId="4">'Kancelář č.4'!$G$6</definedName>
    <definedName name="SloupecCC" localSheetId="5">'Kancelář č.5'!$G$6</definedName>
    <definedName name="SloupecCC" localSheetId="6">'Kancelář č.6'!$G$6</definedName>
    <definedName name="SloupecCC">'Kancelář č.1'!$G$6</definedName>
    <definedName name="SloupecCisloPol" localSheetId="3">'Kancelář č.3'!$B$6</definedName>
    <definedName name="SloupecCisloPol" localSheetId="4">'Kancelář č.4'!$B$6</definedName>
    <definedName name="SloupecCisloPol" localSheetId="5">'Kancelář č.5'!$B$6</definedName>
    <definedName name="SloupecCisloPol" localSheetId="6">'Kancelář č.6'!$B$6</definedName>
    <definedName name="SloupecCisloPol">'Kancelář č.1'!$B$6</definedName>
    <definedName name="SloupecJC" localSheetId="3">'Kancelář č.3'!$F$6</definedName>
    <definedName name="SloupecJC" localSheetId="4">'Kancelář č.4'!$F$6</definedName>
    <definedName name="SloupecJC" localSheetId="5">'Kancelář č.5'!$F$6</definedName>
    <definedName name="SloupecJC" localSheetId="6">'Kancelář č.6'!$F$6</definedName>
    <definedName name="SloupecJC">'Kancelář č.1'!$F$6</definedName>
    <definedName name="SloupecMJ" localSheetId="3">'Kancelář č.3'!$D$6</definedName>
    <definedName name="SloupecMJ" localSheetId="4">'Kancelář č.4'!$D$6</definedName>
    <definedName name="SloupecMJ" localSheetId="5">'Kancelář č.5'!$D$6</definedName>
    <definedName name="SloupecMJ" localSheetId="6">'Kancelář č.6'!$D$6</definedName>
    <definedName name="SloupecMJ">'Kancelář č.1'!$D$6</definedName>
    <definedName name="SloupecMnozstvi" localSheetId="3">'Kancelář č.3'!$E$6</definedName>
    <definedName name="SloupecMnozstvi" localSheetId="4">'Kancelář č.4'!$E$6</definedName>
    <definedName name="SloupecMnozstvi" localSheetId="5">'Kancelář č.5'!$E$6</definedName>
    <definedName name="SloupecMnozstvi" localSheetId="6">'Kancelář č.6'!$E$6</definedName>
    <definedName name="SloupecMnozstvi">'Kancelář č.1'!$E$6</definedName>
    <definedName name="SloupecNazPol" localSheetId="3">'Kancelář č.3'!$C$6</definedName>
    <definedName name="SloupecNazPol" localSheetId="4">'Kancelář č.4'!$C$6</definedName>
    <definedName name="SloupecNazPol" localSheetId="5">'Kancelář č.5'!$C$6</definedName>
    <definedName name="SloupecNazPol" localSheetId="6">'Kancelář č.6'!$C$6</definedName>
    <definedName name="SloupecNazPol">'Kancelář č.1'!$C$6</definedName>
    <definedName name="SloupecPC" localSheetId="3">'Kancelář č.3'!$A$6</definedName>
    <definedName name="SloupecPC" localSheetId="4">'Kancelář č.4'!$A$6</definedName>
    <definedName name="SloupecPC" localSheetId="5">'Kancelář č.5'!$A$6</definedName>
    <definedName name="SloupecPC" localSheetId="6">'Kancelář č.6'!$A$6</definedName>
    <definedName name="SloupecPC">'Kancelář č.1'!$A$6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opt" localSheetId="2" hidden="1">'Kancelář č.1'!#REF!</definedName>
    <definedName name="solver_opt" localSheetId="3" hidden="1">'Kancelář č.3'!#REF!</definedName>
    <definedName name="solver_opt" localSheetId="4" hidden="1">'Kancelář č.4'!#REF!</definedName>
    <definedName name="solver_opt" localSheetId="5" hidden="1">'Kancelář č.5'!#REF!</definedName>
    <definedName name="solver_opt" localSheetId="6" hidden="1">'Kancelář č.6'!#REF!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Typ" localSheetId="3">'Kancelář č.3'!#REF!</definedName>
    <definedName name="Typ" localSheetId="4">'Kancelář č.4'!#REF!</definedName>
    <definedName name="Typ" localSheetId="5">'Kancelář č.5'!#REF!</definedName>
    <definedName name="Typ" localSheetId="6">'Kancelář č.6'!#REF!</definedName>
    <definedName name="Typ">'Kancelář č.1'!#REF!</definedName>
    <definedName name="VRN" localSheetId="3">Rekapitulace!#REF!</definedName>
    <definedName name="VRN" localSheetId="4">Rekapitulace!#REF!</definedName>
    <definedName name="VRN" localSheetId="5">Rekapitulace!#REF!</definedName>
    <definedName name="VRN" localSheetId="6">Rekapitulace!#REF!</definedName>
    <definedName name="VRN">Rekapitulace!#REF!</definedName>
    <definedName name="VRNKc" localSheetId="3">Rekapitulace!#REF!</definedName>
    <definedName name="VRNKc" localSheetId="4">Rekapitulace!#REF!</definedName>
    <definedName name="VRNKc" localSheetId="5">Rekapitulace!#REF!</definedName>
    <definedName name="VRNKc" localSheetId="6">Rekapitulace!#REF!</definedName>
    <definedName name="VRNKc">Rekapitulace!#REF!</definedName>
    <definedName name="VRNnazev" localSheetId="3">Rekapitulace!#REF!</definedName>
    <definedName name="VRNnazev" localSheetId="4">Rekapitulace!#REF!</definedName>
    <definedName name="VRNnazev" localSheetId="5">Rekapitulace!#REF!</definedName>
    <definedName name="VRNnazev" localSheetId="6">Rekapitulace!#REF!</definedName>
    <definedName name="VRNnazev">Rekapitulace!#REF!</definedName>
    <definedName name="VRNproc" localSheetId="3">Rekapitulace!#REF!</definedName>
    <definedName name="VRNproc" localSheetId="4">Rekapitulace!#REF!</definedName>
    <definedName name="VRNproc" localSheetId="5">Rekapitulace!#REF!</definedName>
    <definedName name="VRNproc" localSheetId="6">Rekapitulace!#REF!</definedName>
    <definedName name="VRNproc">Rekapitulace!#REF!</definedName>
    <definedName name="VRNzakl" localSheetId="3">Rekapitulace!#REF!</definedName>
    <definedName name="VRNzakl" localSheetId="4">Rekapitulace!#REF!</definedName>
    <definedName name="VRNzakl" localSheetId="5">Rekapitulace!#REF!</definedName>
    <definedName name="VRNzakl" localSheetId="6">Rekapitulace!#REF!</definedName>
    <definedName name="VRNzakl">Rekapitulace!#REF!</definedName>
    <definedName name="Zakazka">'Krycí list'!$G$9</definedName>
    <definedName name="Zaklad22">'Krycí list'!$F$24</definedName>
    <definedName name="Zaklad5">'Krycí list'!$F$22</definedName>
    <definedName name="Zhotovitel">'Krycí list'!$C$9:$E$9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9" l="1"/>
  <c r="G57" i="9"/>
  <c r="F11" i="2" s="1"/>
  <c r="G55" i="9"/>
  <c r="G51" i="9"/>
  <c r="G49" i="9"/>
  <c r="G47" i="9"/>
  <c r="G45" i="9"/>
  <c r="G43" i="9"/>
  <c r="G41" i="9"/>
  <c r="G39" i="9"/>
  <c r="G37" i="9"/>
  <c r="G35" i="9"/>
  <c r="G33" i="9"/>
  <c r="G31" i="9"/>
  <c r="G29" i="9"/>
  <c r="G27" i="9"/>
  <c r="G25" i="9"/>
  <c r="G23" i="9"/>
  <c r="G21" i="9"/>
  <c r="G19" i="9"/>
  <c r="G17" i="9"/>
  <c r="G15" i="9"/>
  <c r="G13" i="9"/>
  <c r="G11" i="9"/>
  <c r="G9" i="9"/>
  <c r="BE7" i="9"/>
  <c r="BE59" i="9" s="1"/>
  <c r="BD7" i="9"/>
  <c r="BD59" i="9" s="1"/>
  <c r="BC7" i="9"/>
  <c r="BC59" i="9" s="1"/>
  <c r="BB7" i="9"/>
  <c r="BB59" i="9" s="1"/>
  <c r="G7" i="9"/>
  <c r="BA7" i="9" s="1"/>
  <c r="BA59" i="9" s="1"/>
  <c r="C4" i="9"/>
  <c r="G29" i="8"/>
  <c r="G27" i="8"/>
  <c r="G35" i="8"/>
  <c r="F10" i="2" s="1"/>
  <c r="G33" i="8"/>
  <c r="G31" i="8"/>
  <c r="G25" i="8"/>
  <c r="G23" i="8"/>
  <c r="G21" i="8"/>
  <c r="G19" i="8"/>
  <c r="G17" i="8"/>
  <c r="G15" i="8"/>
  <c r="G13" i="8"/>
  <c r="G11" i="8"/>
  <c r="G9" i="8"/>
  <c r="BE7" i="8"/>
  <c r="BE37" i="8" s="1"/>
  <c r="BD7" i="8"/>
  <c r="BD37" i="8" s="1"/>
  <c r="BC7" i="8"/>
  <c r="BC37" i="8" s="1"/>
  <c r="BB7" i="8"/>
  <c r="BB37" i="8" s="1"/>
  <c r="G7" i="8"/>
  <c r="C4" i="8"/>
  <c r="G39" i="7"/>
  <c r="F9" i="2" s="1"/>
  <c r="G37" i="7"/>
  <c r="G35" i="7"/>
  <c r="G33" i="7"/>
  <c r="G31" i="7"/>
  <c r="G29" i="7"/>
  <c r="G27" i="7"/>
  <c r="G25" i="7"/>
  <c r="G23" i="7"/>
  <c r="G21" i="7"/>
  <c r="G19" i="7"/>
  <c r="G17" i="7"/>
  <c r="G15" i="7"/>
  <c r="G13" i="7"/>
  <c r="G11" i="7"/>
  <c r="G9" i="7"/>
  <c r="BE7" i="7"/>
  <c r="BE41" i="7" s="1"/>
  <c r="BD7" i="7"/>
  <c r="BD41" i="7" s="1"/>
  <c r="BC7" i="7"/>
  <c r="BC41" i="7" s="1"/>
  <c r="BB7" i="7"/>
  <c r="BB41" i="7" s="1"/>
  <c r="G7" i="7"/>
  <c r="BA7" i="7" s="1"/>
  <c r="BA41" i="7" s="1"/>
  <c r="C4" i="7"/>
  <c r="G53" i="6"/>
  <c r="G51" i="6"/>
  <c r="G49" i="6"/>
  <c r="G47" i="6"/>
  <c r="G45" i="6"/>
  <c r="G43" i="6"/>
  <c r="G41" i="6"/>
  <c r="G39" i="6"/>
  <c r="G37" i="6"/>
  <c r="G35" i="6"/>
  <c r="G33" i="6"/>
  <c r="G31" i="6"/>
  <c r="G55" i="6"/>
  <c r="F8" i="2" s="1"/>
  <c r="G29" i="6"/>
  <c r="G27" i="6"/>
  <c r="G25" i="6"/>
  <c r="G23" i="6"/>
  <c r="G21" i="6"/>
  <c r="G19" i="6"/>
  <c r="G17" i="6"/>
  <c r="G15" i="6"/>
  <c r="G13" i="6"/>
  <c r="G11" i="6"/>
  <c r="G9" i="6"/>
  <c r="BE7" i="6"/>
  <c r="BE57" i="6" s="1"/>
  <c r="BD7" i="6"/>
  <c r="BD57" i="6" s="1"/>
  <c r="BC7" i="6"/>
  <c r="BC57" i="6" s="1"/>
  <c r="BB7" i="6"/>
  <c r="BB57" i="6" s="1"/>
  <c r="G7" i="6"/>
  <c r="BA7" i="6" s="1"/>
  <c r="BA57" i="6" s="1"/>
  <c r="C4" i="6"/>
  <c r="G31" i="3"/>
  <c r="F7" i="2" s="1"/>
  <c r="G29" i="3"/>
  <c r="G27" i="3"/>
  <c r="G25" i="3"/>
  <c r="G23" i="3"/>
  <c r="G21" i="3"/>
  <c r="G19" i="3"/>
  <c r="G17" i="3"/>
  <c r="G15" i="3"/>
  <c r="G13" i="3"/>
  <c r="G11" i="3"/>
  <c r="G9" i="3"/>
  <c r="G7" i="3"/>
  <c r="G59" i="9" l="1"/>
  <c r="E11" i="2" s="1"/>
  <c r="G37" i="8"/>
  <c r="E10" i="2" s="1"/>
  <c r="BA7" i="8"/>
  <c r="BA37" i="8" s="1"/>
  <c r="G41" i="7"/>
  <c r="E9" i="2" s="1"/>
  <c r="G57" i="6"/>
  <c r="E8" i="2" s="1"/>
  <c r="BE7" i="3"/>
  <c r="BD7" i="3"/>
  <c r="BC7" i="3"/>
  <c r="BB7" i="3"/>
  <c r="C4" i="3"/>
  <c r="C2" i="2"/>
  <c r="C1" i="2"/>
  <c r="C25" i="1"/>
  <c r="F25" i="1" s="1"/>
  <c r="C23" i="1"/>
  <c r="BE33" i="3" l="1"/>
  <c r="BC33" i="3"/>
  <c r="G33" i="3"/>
  <c r="E7" i="2" s="1"/>
  <c r="BB33" i="3"/>
  <c r="BD33" i="3"/>
  <c r="BA7" i="3"/>
  <c r="BA33" i="3" s="1"/>
  <c r="F12" i="2" l="1"/>
  <c r="C14" i="1" s="1"/>
  <c r="E12" i="2"/>
  <c r="C13" i="1" l="1"/>
  <c r="C15" i="1" s="1"/>
  <c r="F22" i="1" l="1"/>
  <c r="F23" i="1" l="1"/>
  <c r="F26" i="1" s="1"/>
</calcChain>
</file>

<file path=xl/sharedStrings.xml><?xml version="1.0" encoding="utf-8"?>
<sst xmlns="http://schemas.openxmlformats.org/spreadsheetml/2006/main" count="541" uniqueCount="229">
  <si>
    <t>POLOŽKOVÝ ROZPOČET</t>
  </si>
  <si>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</si>
  <si>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</si>
  <si>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</si>
  <si>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</si>
  <si>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</si>
  <si>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</si>
  <si>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Počet jednotek</t>
  </si>
  <si>
    <t>Náklady na m.j.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</si>
  <si>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</si>
  <si>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</si>
  <si>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</si>
  <si>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</si>
  <si>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</si>
  <si>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</si>
  <si>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</si>
  <si>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</si>
  <si>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Z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</si>
  <si>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</si>
  <si>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</si>
  <si>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</si>
  <si>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</si>
  <si>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</si>
  <si>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</si>
  <si>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</si>
  <si>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</si>
  <si>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</si>
  <si>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</si>
  <si>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</si>
  <si>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</si>
  <si>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</si>
  <si>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</si>
  <si>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</si>
  <si>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</si>
  <si>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Dodávka</t>
  </si>
  <si>
    <t>Montáž</t>
  </si>
  <si>
    <t>CELKEM  OBJEKT</t>
  </si>
  <si>
    <t xml:space="preserve">Položkový rozpočet </t>
  </si>
  <si>
    <t>P.č.</t>
  </si>
  <si>
    <t>Název položky</t>
  </si>
  <si>
    <t>MJ</t>
  </si>
  <si>
    <t>množství</t>
  </si>
  <si>
    <t>cena / MJ</t>
  </si>
  <si>
    <t>celkem (Kč)</t>
  </si>
  <si>
    <t>1</t>
  </si>
  <si>
    <t>5</t>
  </si>
  <si>
    <t>3</t>
  </si>
  <si>
    <t>2</t>
  </si>
  <si>
    <t>Město Uherský Brod, Masarykovo nám. 100, Uherský Brod, 688 01</t>
  </si>
  <si>
    <t>Dodávka kancelářského nábytku</t>
  </si>
  <si>
    <t>4</t>
  </si>
  <si>
    <t>Kancelář č. 1</t>
  </si>
  <si>
    <t>Kancelář č. 3</t>
  </si>
  <si>
    <t>Kancelář č. 4</t>
  </si>
  <si>
    <t>Kancelář č. 5</t>
  </si>
  <si>
    <t>Kancelář č. 6</t>
  </si>
  <si>
    <t>č.</t>
  </si>
  <si>
    <t>Rozpočtová část</t>
  </si>
  <si>
    <t>TRITON GRAY</t>
  </si>
  <si>
    <t>K 24 C N</t>
  </si>
  <si>
    <t>SRZ 7</t>
  </si>
  <si>
    <t>kat. číslo</t>
  </si>
  <si>
    <t>OS 40</t>
  </si>
  <si>
    <t>JD 60</t>
  </si>
  <si>
    <t>CNK 670 450</t>
  </si>
  <si>
    <t>GS 1600</t>
  </si>
  <si>
    <t>GP 902 P</t>
  </si>
  <si>
    <t>SPRZ 80 40 L</t>
  </si>
  <si>
    <t>NA 1200</t>
  </si>
  <si>
    <t>CALYPSO XL SP4</t>
  </si>
  <si>
    <t>GS 1800</t>
  </si>
  <si>
    <t>Dodávka a montáž</t>
  </si>
  <si>
    <t>jednací židle TRITON GRAY</t>
  </si>
  <si>
    <t xml:space="preserve">kontejner 4 zásuv.centr. </t>
  </si>
  <si>
    <t>závěsná skříňka 140cm</t>
  </si>
  <si>
    <t>odkládací stěna, s věšáky 185</t>
  </si>
  <si>
    <t>deska kruh 60</t>
  </si>
  <si>
    <t>centrální noha kruh výška 67cm</t>
  </si>
  <si>
    <t>stůl pracovní 160cm</t>
  </si>
  <si>
    <t>stůl 1 noha 90° pravý</t>
  </si>
  <si>
    <t>Skříňka roletová ke stolu</t>
  </si>
  <si>
    <t>skříňka roletová ke stolu</t>
  </si>
  <si>
    <t>nástavec 120cm</t>
  </si>
  <si>
    <t>kancelářská židle CALYPSO XL</t>
  </si>
  <si>
    <t>stůl pracovní 180cm</t>
  </si>
  <si>
    <t>ks</t>
  </si>
  <si>
    <t>komplet</t>
  </si>
  <si>
    <t>D+M</t>
  </si>
  <si>
    <t>skříň závěsná roletová 140cm, výška/hloubka: 55/36 cm</t>
  </si>
  <si>
    <t>Stěna věšáková 185cm, rozměr 40 × 185 × 12 cm</t>
  </si>
  <si>
    <t xml:space="preserve">doplněk ke stolům, deska kruh průmer 60cm </t>
  </si>
  <si>
    <t>doplněk ke stolům</t>
  </si>
  <si>
    <t>Stůl pracovní rovný 160cm, šířka/výška/hloubka 160x75.5x80</t>
  </si>
  <si>
    <t>Stůl spojovací pravý 80 × 75.5 × 80</t>
  </si>
  <si>
    <t>Skříň roletová levá stolová 80cm 80 × 75.5 × 40</t>
  </si>
  <si>
    <t>Nadstavba stolová 120cm 120 × 30 × 24</t>
  </si>
  <si>
    <t xml:space="preserve">stůl pracovní rovný 180cm, šířka/výška/hloubka: 180 x 75,5 x 80cm </t>
  </si>
  <si>
    <t>dovoz, vynesení, montáž, kompletace nábytku v kancelářích MěÚ</t>
  </si>
  <si>
    <t>DEP 120</t>
  </si>
  <si>
    <t>KUHD 60</t>
  </si>
  <si>
    <t>KUDD 60 D</t>
  </si>
  <si>
    <t>DZR 5 80 00</t>
  </si>
  <si>
    <t>DRE L</t>
  </si>
  <si>
    <t>SKUD 120</t>
  </si>
  <si>
    <t>DEZ 120</t>
  </si>
  <si>
    <t>HPS 120</t>
  </si>
  <si>
    <t>PABA</t>
  </si>
  <si>
    <t>SKUD B</t>
  </si>
  <si>
    <t>KUDD 60</t>
  </si>
  <si>
    <t>DZ 2 80 03 P</t>
  </si>
  <si>
    <t>DZ 3 80 07 P</t>
  </si>
  <si>
    <t>R 400 800 30</t>
  </si>
  <si>
    <t>RK 14</t>
  </si>
  <si>
    <t>DZ 2 80 03 L</t>
  </si>
  <si>
    <t>DZ 3 80 01</t>
  </si>
  <si>
    <t>DZ 3 80 07 L</t>
  </si>
  <si>
    <t>D 5 80 01</t>
  </si>
  <si>
    <t xml:space="preserve"> Kancelář č. 3</t>
  </si>
  <si>
    <t xml:space="preserve"> Kancelář č. 1</t>
  </si>
  <si>
    <t>deska stolová bez noh levá</t>
  </si>
  <si>
    <t>pracovní deska 120cm</t>
  </si>
  <si>
    <t>kuchyň. skříňka horní 60cm</t>
  </si>
  <si>
    <t>kuchyň.skříňka spodní 60cm</t>
  </si>
  <si>
    <t>Skříň policová dvéřová 80x185</t>
  </si>
  <si>
    <t>dřez levý</t>
  </si>
  <si>
    <t>sokl ke kuchyni 120cm</t>
  </si>
  <si>
    <t>obkladová deska 120cm</t>
  </si>
  <si>
    <t>závěsná police na zeď 120cm</t>
  </si>
  <si>
    <t>páková baterie</t>
  </si>
  <si>
    <t>sokl boční</t>
  </si>
  <si>
    <t>skříň policová roletová pravá</t>
  </si>
  <si>
    <t xml:space="preserve">skříň policová roletová pravá </t>
  </si>
  <si>
    <t>rektifikace 3cm</t>
  </si>
  <si>
    <t>tubusová noha kulatá</t>
  </si>
  <si>
    <t>skříň policová roletová levá</t>
  </si>
  <si>
    <t xml:space="preserve">Skříň policová dvéřová </t>
  </si>
  <si>
    <t xml:space="preserve">skříň policová roletová levá </t>
  </si>
  <si>
    <t>skříň šatní dvéřová 80x185cm</t>
  </si>
  <si>
    <t>Stůl spojovací levý 80 × _ × 80</t>
  </si>
  <si>
    <t>Kuchyň deska pracovní 120cm, 120 × 2,8 × 60</t>
  </si>
  <si>
    <t>Kuchyň spodní dveřová dřez 60cm, 60 × 72,4(+10) × 54</t>
  </si>
  <si>
    <t>Kuchyň spodní dveřová dřez 60cm, 1x vniř. police, úchytky</t>
  </si>
  <si>
    <t>Kuchyň horní dveřová 60cm, 60 × 60 × 35, 1x vnitř. police, úchytky</t>
  </si>
  <si>
    <t>Skříň policová dvéřová 185*80cm, 80 × 185 × 42</t>
  </si>
  <si>
    <t>Skříň policová dvéřová 185*80cm, 80 × 185 × 42, úchytky</t>
  </si>
  <si>
    <t>Kuchyň dřez levý, nerez</t>
  </si>
  <si>
    <t>Kuchyň sokl jednodílný 119cm, 119 × 9,5 × 1,8</t>
  </si>
  <si>
    <t>Police závěsná 120cm, 120 × 30 × 30</t>
  </si>
  <si>
    <t xml:space="preserve">kuchyňská baterie páková </t>
  </si>
  <si>
    <t>kuchyň sokl boční 45cm, 45 × 9,5 × 1,8</t>
  </si>
  <si>
    <t>Kuchyň spodní dveřová 60cm, 60 × 72,4(+10) × 54, úchytky</t>
  </si>
  <si>
    <t>šířka/výška/hloubka: 40/60/60 cm, centální zamykání, úchytky</t>
  </si>
  <si>
    <t>Skříň polic rolet pravá 74*80cm, 80 × 74 × 40</t>
  </si>
  <si>
    <t>Noha válcová</t>
  </si>
  <si>
    <t>Skříň polic rolet levá 74*80cm, 80 × 74 × 40</t>
  </si>
  <si>
    <t>Skříň policová dvéřová 111*80cm, 80 × 111 × 42</t>
  </si>
  <si>
    <t>Skříň polic rolet levá 111*80cm, 80 × 111 × 40</t>
  </si>
  <si>
    <t>Skříň šatní dvéřová 185*80cm, 80 × 185 × 42</t>
  </si>
  <si>
    <t>Skříň polic rolet pravá 74*80cm, 80×74×40, 1x vnitřní police</t>
  </si>
  <si>
    <t>Skříň polic rolet pravá 111*80cm, 80×111×40, 2x vnitřní police</t>
  </si>
  <si>
    <t>Atyp</t>
  </si>
  <si>
    <t>SPRZ 80 40 P</t>
  </si>
  <si>
    <t>TAURUS</t>
  </si>
  <si>
    <t>CNK 525 450</t>
  </si>
  <si>
    <t>Stůl pracovní rovný 180cm, šířka/výška/hloubka 180x75.5x80</t>
  </si>
  <si>
    <t xml:space="preserve">Skříňka roletová ke stolu </t>
  </si>
  <si>
    <t>Skříň policová dvéřová</t>
  </si>
  <si>
    <t>jednací židle TAURUS</t>
  </si>
  <si>
    <t xml:space="preserve">centrální noha kruh výška 52,5 </t>
  </si>
  <si>
    <t>Skříň roletová pravá stolová 80cm 80 × 75.5 × 40</t>
  </si>
  <si>
    <t>Skříň polic rolet levá 111*80cm, 80×111×40, 2x vnitřní police</t>
  </si>
  <si>
    <t>Skříň polic rolet pravá 111*80cm, 80 × 111 × 40</t>
  </si>
  <si>
    <t xml:space="preserve"> Kancelář č. 4</t>
  </si>
  <si>
    <t xml:space="preserve"> Kancelář č. 5</t>
  </si>
  <si>
    <t>OSZ 40</t>
  </si>
  <si>
    <t>GE 1400</t>
  </si>
  <si>
    <t>odkládací stěna se zrcadlem</t>
  </si>
  <si>
    <t>kontejner 4 zásuv.centr.</t>
  </si>
  <si>
    <t>stůl pracovní 140cm, hl. 60cm</t>
  </si>
  <si>
    <t>Stěna se zrcadlem 185cm, 40 × 185 × 12</t>
  </si>
  <si>
    <t>Stůl pracovní rovný 140cm hl60, 140 × 75.5 × 60</t>
  </si>
  <si>
    <t xml:space="preserve"> Kancelář č. 6</t>
  </si>
  <si>
    <t>Barevné provedení Akát, kovové části šedé</t>
  </si>
  <si>
    <t>DRE O L</t>
  </si>
  <si>
    <t>DEP 180</t>
  </si>
  <si>
    <t>D 3 80 01</t>
  </si>
  <si>
    <t>skříň policová dvéřová 80x111</t>
  </si>
  <si>
    <t>DEZ 180</t>
  </si>
  <si>
    <t>obkladová deska 180cm</t>
  </si>
  <si>
    <t xml:space="preserve">kuchyň. skříňka horní 60cm, </t>
  </si>
  <si>
    <t>D 5 80 00</t>
  </si>
  <si>
    <t>skříň policová dvéřová 80x185</t>
  </si>
  <si>
    <t>centrální noha kruh výška 52,5</t>
  </si>
  <si>
    <t>dřevěná židle</t>
  </si>
  <si>
    <t xml:space="preserve">kuchyň.skříňka spodní 60cm, </t>
  </si>
  <si>
    <t>dřez s odkapávačem levý</t>
  </si>
  <si>
    <t>pracovní deska 180cm</t>
  </si>
  <si>
    <t>Kuchyň dřez s odkapávačem levý, nerez</t>
  </si>
  <si>
    <t>Kuchyň deska pracovní 180cm, 180 × 2,8 × 60</t>
  </si>
  <si>
    <t>Skříň policová dvéřová 111*80cm, 80 × 111 × 42, úchytky</t>
  </si>
  <si>
    <t>Kuchyň deska obkladová 180cm, 180 × 1,8 × 50</t>
  </si>
  <si>
    <t>Skříň roletová levá stolová 80cm, 80 × 75.5 × 40</t>
  </si>
  <si>
    <t>Skříň roletová pravá stolová 80cm, 80 × 75.5 × 40</t>
  </si>
  <si>
    <t>http://www.hobis.cz/cz/partner/interiergroup</t>
  </si>
  <si>
    <t>Celkové náklady</t>
  </si>
  <si>
    <t>Dodávka celkem</t>
  </si>
  <si>
    <t>Montáž celkem</t>
  </si>
  <si>
    <t>Specifikace dodávky</t>
  </si>
  <si>
    <t>Přesná specifikace jednotlivých položek dle jejich katalogových čísel je uvedena v katalogu:</t>
  </si>
  <si>
    <t>Výroba, dodávka a montáž kanc. nábytku</t>
  </si>
  <si>
    <t>REKAPITULACE  NÁKLADŮ DLE JEDNOTLIVÝCH KANCELÁŘÍ</t>
  </si>
  <si>
    <t>celkem Kč bez DPH</t>
  </si>
  <si>
    <t>za Kancelář č. 6</t>
  </si>
  <si>
    <t>Celkem bez DPH</t>
  </si>
  <si>
    <t>za Kancelář č. 5</t>
  </si>
  <si>
    <t>za Kancelář č. 4</t>
  </si>
  <si>
    <t>za Kancelář č. 3</t>
  </si>
  <si>
    <t>za Kancelář č. 1</t>
  </si>
  <si>
    <t>svařovaná kovová kostra, nosnost: 120 kg, barva opěráku: šedá</t>
  </si>
  <si>
    <t>nosnost: 120kg, barva opěráku šedá</t>
  </si>
  <si>
    <t>nosnost: 120kg.  barva opěráku šedá</t>
  </si>
  <si>
    <t>svařovaná kovová kostra, nosnost: 120 kg, barva opěráku šedá</t>
  </si>
  <si>
    <t>lakovaná překližka Buk, kovové nohy šedé (imitace hliník)</t>
  </si>
  <si>
    <t>TINA</t>
  </si>
  <si>
    <t>GP 900 L (atyp)</t>
  </si>
  <si>
    <t xml:space="preserve">otěrová deska </t>
  </si>
  <si>
    <t>ochrana stěny za židlí, 150x30cm</t>
  </si>
  <si>
    <t>kancelářský nábytek</t>
  </si>
  <si>
    <t xml:space="preserve"> Budova městského úřadu Uherský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</si>
</sst>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u/>
      <sz val="10"/>
      <color theme="10"/>
      <name val="Arial CE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/>
  </cellStyleXfs>
  <cellXfs count="19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8" xfId="0" applyNumberFormat="1" applyFont="1" applyBorder="1"/>
    <xf numFmtId="0" fontId="3" fillId="0" borderId="26" xfId="0" applyFont="1" applyBorder="1"/>
    <xf numFmtId="3" fontId="3" fillId="0" borderId="29" xfId="0" applyNumberFormat="1" applyFont="1" applyBorder="1"/>
    <xf numFmtId="0" fontId="3" fillId="0" borderId="27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0" xfId="0" applyFont="1" applyFill="1" applyBorder="1"/>
    <xf numFmtId="0" fontId="4" fillId="2" borderId="31" xfId="0" applyFont="1" applyFill="1" applyBorder="1"/>
    <xf numFmtId="0" fontId="3" fillId="0" borderId="0" xfId="0" applyFont="1"/>
    <xf numFmtId="0" fontId="3" fillId="0" borderId="32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8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6" xfId="0" applyFont="1" applyFill="1" applyBorder="1"/>
    <xf numFmtId="0" fontId="7" fillId="2" borderId="29" xfId="0" applyFont="1" applyFill="1" applyBorder="1"/>
    <xf numFmtId="0" fontId="7" fillId="2" borderId="27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4" fillId="0" borderId="48" xfId="1" applyNumberFormat="1" applyFont="1" applyBorder="1"/>
    <xf numFmtId="49" fontId="3" fillId="0" borderId="48" xfId="1" applyNumberFormat="1" applyFont="1" applyBorder="1"/>
    <xf numFmtId="49" fontId="3" fillId="0" borderId="48" xfId="1" applyNumberFormat="1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5" fillId="0" borderId="0" xfId="0" applyFont="1" applyBorder="1"/>
    <xf numFmtId="3" fontId="3" fillId="0" borderId="33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1" xfId="0" applyNumberFormat="1" applyFont="1" applyFill="1" applyBorder="1"/>
    <xf numFmtId="3" fontId="4" fillId="2" borderId="52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3" xfId="1" applyFont="1" applyBorder="1"/>
    <xf numFmtId="49" fontId="3" fillId="0" borderId="43" xfId="1" applyNumberFormat="1" applyFont="1" applyBorder="1" applyAlignment="1">
      <alignment horizontal="left"/>
    </xf>
    <xf numFmtId="0" fontId="3" fillId="0" borderId="45" xfId="1" applyFont="1" applyBorder="1"/>
    <xf numFmtId="0" fontId="3" fillId="0" borderId="48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15" fillId="0" borderId="0" xfId="1" applyFont="1"/>
    <xf numFmtId="0" fontId="16" fillId="0" borderId="55" xfId="1" applyFont="1" applyBorder="1" applyAlignment="1">
      <alignment horizontal="center" vertical="top"/>
    </xf>
    <xf numFmtId="49" fontId="16" fillId="0" borderId="55" xfId="1" applyNumberFormat="1" applyFont="1" applyBorder="1" applyAlignment="1">
      <alignment horizontal="center" shrinkToFit="1"/>
    </xf>
    <xf numFmtId="4" fontId="16" fillId="0" borderId="55" xfId="1" applyNumberFormat="1" applyFont="1" applyBorder="1" applyAlignment="1">
      <alignment horizontal="right"/>
    </xf>
    <xf numFmtId="4" fontId="16" fillId="0" borderId="55" xfId="1" applyNumberFormat="1" applyFont="1" applyBorder="1"/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right"/>
    </xf>
    <xf numFmtId="4" fontId="17" fillId="3" borderId="57" xfId="1" applyNumberFormat="1" applyFont="1" applyFill="1" applyBorder="1" applyAlignment="1">
      <alignment horizontal="right" wrapText="1"/>
    </xf>
    <xf numFmtId="0" fontId="17" fillId="3" borderId="32" xfId="1" applyFont="1" applyFill="1" applyBorder="1" applyAlignment="1">
      <alignment horizontal="left" wrapText="1"/>
    </xf>
    <xf numFmtId="0" fontId="17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" fillId="0" borderId="0" xfId="1" applyAlignment="1">
      <alignment horizontal="right"/>
    </xf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4" xfId="0" applyNumberFormat="1" applyFont="1" applyBorder="1"/>
    <xf numFmtId="49" fontId="20" fillId="0" borderId="43" xfId="1" applyNumberFormat="1" applyFont="1" applyBorder="1"/>
    <xf numFmtId="0" fontId="4" fillId="2" borderId="22" xfId="0" applyFont="1" applyFill="1" applyBorder="1" applyAlignment="1">
      <alignment horizontal="left"/>
    </xf>
    <xf numFmtId="0" fontId="22" fillId="0" borderId="55" xfId="0" applyFont="1" applyBorder="1"/>
    <xf numFmtId="0" fontId="23" fillId="0" borderId="10" xfId="0" applyFont="1" applyBorder="1"/>
    <xf numFmtId="4" fontId="16" fillId="4" borderId="55" xfId="1" applyNumberFormat="1" applyFont="1" applyFill="1" applyBorder="1" applyAlignment="1" applyProtection="1">
      <alignment horizontal="right"/>
      <protection locked="0"/>
    </xf>
    <xf numFmtId="0" fontId="23" fillId="0" borderId="55" xfId="0" applyFont="1" applyBorder="1"/>
    <xf numFmtId="0" fontId="0" fillId="0" borderId="0" xfId="1" applyFont="1" applyBorder="1"/>
    <xf numFmtId="49" fontId="16" fillId="0" borderId="53" xfId="1" applyNumberFormat="1" applyFont="1" applyBorder="1" applyAlignment="1">
      <alignment horizontal="center" shrinkToFit="1"/>
    </xf>
    <xf numFmtId="0" fontId="23" fillId="0" borderId="60" xfId="0" applyFont="1" applyBorder="1"/>
    <xf numFmtId="0" fontId="23" fillId="0" borderId="59" xfId="0" applyFont="1" applyBorder="1"/>
    <xf numFmtId="49" fontId="4" fillId="0" borderId="43" xfId="1" applyNumberFormat="1" applyFont="1" applyBorder="1"/>
    <xf numFmtId="0" fontId="24" fillId="0" borderId="0" xfId="2" applyBorder="1"/>
    <xf numFmtId="0" fontId="5" fillId="0" borderId="44" xfId="1" applyFont="1" applyBorder="1" applyAlignment="1">
      <alignment horizontal="left"/>
    </xf>
    <xf numFmtId="49" fontId="3" fillId="0" borderId="45" xfId="1" applyNumberFormat="1" applyFont="1" applyBorder="1"/>
    <xf numFmtId="49" fontId="3" fillId="0" borderId="50" xfId="1" applyNumberFormat="1" applyFont="1" applyBorder="1"/>
    <xf numFmtId="0" fontId="5" fillId="4" borderId="16" xfId="0" applyFont="1" applyFill="1" applyBorder="1" applyAlignment="1" applyProtection="1">
      <protection locked="0"/>
    </xf>
    <xf numFmtId="3" fontId="3" fillId="4" borderId="6" xfId="0" applyNumberFormat="1" applyFont="1" applyFill="1" applyBorder="1"/>
    <xf numFmtId="0" fontId="4" fillId="5" borderId="7" xfId="0" applyFont="1" applyFill="1" applyBorder="1"/>
    <xf numFmtId="0" fontId="3" fillId="4" borderId="13" xfId="0" applyFont="1" applyFill="1" applyBorder="1" applyProtection="1">
      <protection locked="0"/>
    </xf>
    <xf numFmtId="14" fontId="3" fillId="4" borderId="13" xfId="0" applyNumberFormat="1" applyFont="1" applyFill="1" applyBorder="1" applyProtection="1">
      <protection locked="0"/>
    </xf>
    <xf numFmtId="0" fontId="3" fillId="4" borderId="34" xfId="0" applyFont="1" applyFill="1" applyBorder="1" applyProtection="1">
      <protection locked="0"/>
    </xf>
    <xf numFmtId="0" fontId="3" fillId="4" borderId="0" xfId="0" applyFont="1" applyFill="1" applyProtection="1">
      <protection locked="0"/>
    </xf>
    <xf numFmtId="0" fontId="3" fillId="4" borderId="33" xfId="0" applyFont="1" applyFill="1" applyBorder="1" applyProtection="1">
      <protection locked="0"/>
    </xf>
    <xf numFmtId="0" fontId="25" fillId="5" borderId="7" xfId="0" applyFont="1" applyFill="1" applyBorder="1"/>
    <xf numFmtId="49" fontId="26" fillId="0" borderId="0" xfId="0" applyNumberFormat="1" applyFont="1" applyAlignment="1">
      <alignment horizontal="centerContinuous"/>
    </xf>
    <xf numFmtId="0" fontId="16" fillId="2" borderId="10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9" xfId="1" applyFont="1" applyFill="1" applyBorder="1"/>
    <xf numFmtId="0" fontId="3" fillId="0" borderId="55" xfId="0" applyFont="1" applyBorder="1"/>
    <xf numFmtId="0" fontId="9" fillId="0" borderId="0" xfId="0" applyFont="1" applyAlignment="1">
      <alignment horizontal="left" vertical="top" wrapText="1"/>
    </xf>
    <xf numFmtId="0" fontId="21" fillId="0" borderId="10" xfId="0" applyFont="1" applyBorder="1" applyAlignment="1">
      <alignment horizontal="left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center"/>
      <protection locked="0"/>
    </xf>
    <xf numFmtId="0" fontId="3" fillId="0" borderId="26" xfId="0" applyFont="1" applyBorder="1" applyAlignment="1">
      <alignment horizontal="center" shrinkToFit="1"/>
    </xf>
    <xf numFmtId="0" fontId="3" fillId="0" borderId="27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39" xfId="0" applyNumberFormat="1" applyFont="1" applyFill="1" applyBorder="1" applyAlignment="1">
      <alignment horizontal="right" indent="2"/>
    </xf>
    <xf numFmtId="166" fontId="7" fillId="2" borderId="40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1" xfId="1" applyFont="1" applyBorder="1" applyAlignment="1">
      <alignment horizontal="center"/>
    </xf>
    <xf numFmtId="0" fontId="3" fillId="0" borderId="42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49" fontId="17" fillId="3" borderId="35" xfId="1" applyNumberFormat="1" applyFont="1" applyFill="1" applyBorder="1" applyAlignment="1">
      <alignment horizontal="left" wrapText="1"/>
    </xf>
    <xf numFmtId="49" fontId="17" fillId="3" borderId="58" xfId="1" applyNumberFormat="1" applyFont="1" applyFill="1" applyBorder="1" applyAlignment="1">
      <alignment horizontal="left" wrapText="1"/>
    </xf>
    <xf numFmtId="49" fontId="17" fillId="3" borderId="32" xfId="1" applyNumberFormat="1" applyFont="1" applyFill="1" applyBorder="1" applyAlignment="1">
      <alignment horizontal="left" wrapText="1"/>
    </xf>
    <xf numFmtId="49" fontId="18" fillId="0" borderId="56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6" xfId="1" applyNumberFormat="1" applyFont="1" applyBorder="1" applyAlignment="1">
      <alignment horizontal="center"/>
    </xf>
    <xf numFmtId="0" fontId="3" fillId="0" borderId="49" xfId="1" applyFont="1" applyBorder="1" applyAlignment="1">
      <alignment horizontal="center" shrinkToFit="1"/>
    </xf>
    <xf numFmtId="0" fontId="3" fillId="0" borderId="48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49" fontId="17" fillId="3" borderId="61" xfId="1" applyNumberFormat="1" applyFont="1" applyFill="1" applyBorder="1" applyAlignment="1">
      <alignment horizontal="left" wrapText="1"/>
    </xf>
    <xf numFmtId="49" fontId="18" fillId="0" borderId="62" xfId="0" applyNumberFormat="1" applyFont="1" applyBorder="1" applyAlignment="1">
      <alignment horizontal="left" wrapText="1"/>
    </xf>
    <xf numFmtId="49" fontId="17" fillId="3" borderId="34" xfId="1" applyNumberFormat="1" applyFont="1" applyFill="1" applyBorder="1" applyAlignment="1">
      <alignment horizontal="left" wrapText="1"/>
    </xf>
  </cellXfs>
  <cellStyles count="3">
    <cellStyle name="Hypertextový odkaz" xfId="2" builtinId="8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obis.cz/cz/partner/interiergroup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hobis.cz/cz/partner/interiergrou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hobis.cz/cz/partner/interiergroup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hobis.cz/cz/partner/interiergroup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hobis.cz/cz/partner/interiergrou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47"/>
  <sheetViews>
    <sheetView tabSelected="1" zoomScale="145" zoomScaleNormal="145" workbookViewId="0">
      <selection activeCell="G20" sqref="G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">
        <v>49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/>
      <c r="B4" s="10"/>
      <c r="C4" s="11"/>
      <c r="D4" s="11"/>
      <c r="E4" s="12"/>
      <c r="F4" s="13" t="s">
        <v>4</v>
      </c>
      <c r="G4" s="16"/>
    </row>
    <row r="5" spans="1:57" ht="12.95" customHeight="1" x14ac:dyDescent="0.2">
      <c r="A5" s="159" t="s">
        <v>3</v>
      </c>
      <c r="B5" s="17"/>
      <c r="C5" s="18" t="s">
        <v>228</v>
      </c>
      <c r="D5" s="19"/>
      <c r="E5" s="17"/>
      <c r="F5" s="13" t="s">
        <v>6</v>
      </c>
      <c r="G5" s="14"/>
    </row>
    <row r="6" spans="1:57" ht="12.95" customHeight="1" x14ac:dyDescent="0.2">
      <c r="A6" s="15"/>
      <c r="B6" s="10"/>
      <c r="C6" s="11"/>
      <c r="D6" s="11"/>
      <c r="E6" s="12"/>
      <c r="F6" s="20" t="s">
        <v>7</v>
      </c>
      <c r="G6" s="21"/>
      <c r="O6" s="22"/>
    </row>
    <row r="7" spans="1:57" ht="12.95" customHeight="1" x14ac:dyDescent="0.2">
      <c r="A7" s="165" t="s">
        <v>207</v>
      </c>
      <c r="B7" s="23"/>
      <c r="C7" s="24" t="s">
        <v>209</v>
      </c>
      <c r="D7" s="25"/>
      <c r="E7" s="25"/>
      <c r="F7" s="26" t="s">
        <v>8</v>
      </c>
      <c r="G7" s="21"/>
    </row>
    <row r="8" spans="1:57" x14ac:dyDescent="0.2">
      <c r="A8" s="27" t="s">
        <v>9</v>
      </c>
      <c r="B8" s="13"/>
      <c r="C8" s="172" t="s">
        <v>48</v>
      </c>
      <c r="D8" s="172"/>
      <c r="E8" s="172"/>
      <c r="F8" s="29"/>
      <c r="G8" s="30"/>
      <c r="H8" s="31"/>
    </row>
    <row r="9" spans="1:57" ht="13.5" customHeight="1" x14ac:dyDescent="0.2">
      <c r="A9" s="27" t="s">
        <v>10</v>
      </c>
      <c r="B9" s="13"/>
      <c r="C9" s="173"/>
      <c r="D9" s="173"/>
      <c r="E9" s="173"/>
      <c r="F9" s="32" t="s">
        <v>11</v>
      </c>
      <c r="G9" s="157"/>
      <c r="H9" s="28"/>
      <c r="BA9" s="33"/>
      <c r="BB9" s="33"/>
      <c r="BC9" s="33"/>
      <c r="BD9" s="33"/>
      <c r="BE9" s="33"/>
    </row>
    <row r="10" spans="1:57" ht="12.75" customHeight="1" x14ac:dyDescent="0.2">
      <c r="A10" s="34" t="s">
        <v>12</v>
      </c>
      <c r="B10" s="10"/>
      <c r="C10" s="174"/>
      <c r="D10" s="174"/>
      <c r="E10" s="174"/>
      <c r="F10" s="35" t="s">
        <v>13</v>
      </c>
      <c r="G10" s="36"/>
      <c r="H10" s="28"/>
    </row>
    <row r="11" spans="1:57" ht="28.5" customHeight="1" thickBot="1" x14ac:dyDescent="0.25">
      <c r="A11" s="37" t="s">
        <v>14</v>
      </c>
      <c r="B11" s="38"/>
      <c r="C11" s="38"/>
      <c r="D11" s="38"/>
      <c r="E11" s="39"/>
      <c r="F11" s="39"/>
      <c r="G11" s="40"/>
      <c r="H11" s="28"/>
    </row>
    <row r="12" spans="1:57" ht="17.25" customHeight="1" thickBot="1" x14ac:dyDescent="0.25">
      <c r="A12" s="41" t="s">
        <v>15</v>
      </c>
      <c r="B12" s="42"/>
      <c r="C12" s="43"/>
      <c r="D12" s="44" t="s">
        <v>16</v>
      </c>
      <c r="E12" s="45"/>
      <c r="F12" s="45"/>
      <c r="G12" s="43"/>
    </row>
    <row r="13" spans="1:57" ht="15.95" customHeight="1" x14ac:dyDescent="0.2">
      <c r="A13" s="46"/>
      <c r="B13" s="47" t="s">
        <v>205</v>
      </c>
      <c r="C13" s="48">
        <f>HSV</f>
        <v>0</v>
      </c>
      <c r="D13" s="49"/>
      <c r="E13" s="50"/>
      <c r="F13" s="51"/>
      <c r="G13" s="48"/>
    </row>
    <row r="14" spans="1:57" ht="15.95" customHeight="1" x14ac:dyDescent="0.2">
      <c r="A14" s="46" t="s">
        <v>17</v>
      </c>
      <c r="B14" s="47" t="s">
        <v>206</v>
      </c>
      <c r="C14" s="48">
        <f>PSV</f>
        <v>0</v>
      </c>
      <c r="D14" s="9"/>
      <c r="E14" s="52"/>
      <c r="F14" s="53"/>
      <c r="G14" s="48"/>
    </row>
    <row r="15" spans="1:57" ht="15.95" customHeight="1" thickBot="1" x14ac:dyDescent="0.25">
      <c r="A15" s="175" t="s">
        <v>204</v>
      </c>
      <c r="B15" s="176"/>
      <c r="C15" s="56">
        <f>C13+C14+G15</f>
        <v>0</v>
      </c>
      <c r="D15" s="57" t="s">
        <v>18</v>
      </c>
      <c r="E15" s="58"/>
      <c r="F15" s="59"/>
      <c r="G15" s="158">
        <v>0</v>
      </c>
    </row>
    <row r="16" spans="1:57" x14ac:dyDescent="0.2">
      <c r="A16" s="60" t="s">
        <v>19</v>
      </c>
      <c r="B16" s="61"/>
      <c r="C16" s="62"/>
      <c r="D16" s="61" t="s">
        <v>20</v>
      </c>
      <c r="E16" s="61"/>
      <c r="F16" s="63" t="s">
        <v>21</v>
      </c>
      <c r="G16" s="64"/>
    </row>
    <row r="17" spans="1:8" x14ac:dyDescent="0.2">
      <c r="A17" s="54" t="s">
        <v>22</v>
      </c>
      <c r="B17" s="55"/>
      <c r="C17" s="160"/>
      <c r="D17" s="55" t="s">
        <v>22</v>
      </c>
      <c r="E17" s="163"/>
      <c r="F17" s="66" t="s">
        <v>22</v>
      </c>
      <c r="G17" s="164"/>
    </row>
    <row r="18" spans="1:8" ht="37.5" customHeight="1" x14ac:dyDescent="0.2">
      <c r="A18" s="54" t="s">
        <v>23</v>
      </c>
      <c r="B18" s="67"/>
      <c r="C18" s="161"/>
      <c r="D18" s="55" t="s">
        <v>23</v>
      </c>
      <c r="E18" s="163"/>
      <c r="F18" s="66" t="s">
        <v>23</v>
      </c>
      <c r="G18" s="164"/>
    </row>
    <row r="19" spans="1:8" x14ac:dyDescent="0.2">
      <c r="A19" s="54"/>
      <c r="B19" s="68"/>
      <c r="C19" s="160"/>
      <c r="D19" s="55"/>
      <c r="E19" s="163"/>
      <c r="F19" s="66"/>
      <c r="G19" s="164"/>
    </row>
    <row r="20" spans="1:8" x14ac:dyDescent="0.2">
      <c r="A20" s="54" t="s">
        <v>24</v>
      </c>
      <c r="B20" s="55"/>
      <c r="C20" s="160"/>
      <c r="D20" s="66" t="s">
        <v>25</v>
      </c>
      <c r="E20" s="160"/>
      <c r="F20" s="69" t="s">
        <v>25</v>
      </c>
      <c r="G20" s="164"/>
    </row>
    <row r="21" spans="1:8" ht="69" customHeight="1" x14ac:dyDescent="0.2">
      <c r="A21" s="54"/>
      <c r="B21" s="55"/>
      <c r="C21" s="162"/>
      <c r="D21" s="70"/>
      <c r="E21" s="162"/>
      <c r="F21" s="55"/>
      <c r="G21" s="164"/>
    </row>
    <row r="22" spans="1:8" x14ac:dyDescent="0.2">
      <c r="A22" s="71" t="s">
        <v>26</v>
      </c>
      <c r="B22" s="72"/>
      <c r="C22" s="73">
        <v>21</v>
      </c>
      <c r="D22" s="72" t="s">
        <v>27</v>
      </c>
      <c r="E22" s="74"/>
      <c r="F22" s="177">
        <f>C15-F24</f>
        <v>0</v>
      </c>
      <c r="G22" s="178"/>
    </row>
    <row r="23" spans="1:8" x14ac:dyDescent="0.2">
      <c r="A23" s="71" t="s">
        <v>28</v>
      </c>
      <c r="B23" s="72"/>
      <c r="C23" s="73">
        <f>SazbaDPH1</f>
        <v>21</v>
      </c>
      <c r="D23" s="72" t="s">
        <v>29</v>
      </c>
      <c r="E23" s="74"/>
      <c r="F23" s="177">
        <f>ROUND(PRODUCT(F22,C23/100),0)</f>
        <v>0</v>
      </c>
      <c r="G23" s="178"/>
    </row>
    <row r="24" spans="1:8" x14ac:dyDescent="0.2">
      <c r="A24" s="71" t="s">
        <v>26</v>
      </c>
      <c r="B24" s="72"/>
      <c r="C24" s="73">
        <v>0</v>
      </c>
      <c r="D24" s="72" t="s">
        <v>29</v>
      </c>
      <c r="E24" s="74"/>
      <c r="F24" s="177">
        <v>0</v>
      </c>
      <c r="G24" s="178"/>
    </row>
    <row r="25" spans="1:8" x14ac:dyDescent="0.2">
      <c r="A25" s="71" t="s">
        <v>28</v>
      </c>
      <c r="B25" s="75"/>
      <c r="C25" s="76">
        <f>SazbaDPH2</f>
        <v>0</v>
      </c>
      <c r="D25" s="72" t="s">
        <v>29</v>
      </c>
      <c r="E25" s="53"/>
      <c r="F25" s="177">
        <f>ROUND(PRODUCT(F24,C25/100),0)</f>
        <v>0</v>
      </c>
      <c r="G25" s="178"/>
    </row>
    <row r="26" spans="1:8" s="80" customFormat="1" ht="19.5" customHeight="1" thickBot="1" x14ac:dyDescent="0.3">
      <c r="A26" s="77" t="s">
        <v>30</v>
      </c>
      <c r="B26" s="78"/>
      <c r="C26" s="78"/>
      <c r="D26" s="78"/>
      <c r="E26" s="79"/>
      <c r="F26" s="179">
        <f>ROUND(SUM(F22:F25),0)</f>
        <v>0</v>
      </c>
      <c r="G26" s="180"/>
    </row>
    <row r="28" spans="1:8" x14ac:dyDescent="0.2">
      <c r="A28" s="81" t="s">
        <v>31</v>
      </c>
      <c r="B28" s="81"/>
      <c r="C28" s="81"/>
      <c r="D28" s="81"/>
      <c r="E28" s="81"/>
      <c r="F28" s="81"/>
      <c r="G28" s="81"/>
      <c r="H28" t="s">
        <v>5</v>
      </c>
    </row>
    <row r="29" spans="1:8" ht="14.25" customHeight="1" x14ac:dyDescent="0.2">
      <c r="A29" s="81"/>
      <c r="B29" s="171"/>
      <c r="C29" s="171"/>
      <c r="D29" s="171"/>
      <c r="E29" s="171"/>
      <c r="F29" s="171"/>
      <c r="G29" s="171"/>
      <c r="H29" t="s">
        <v>5</v>
      </c>
    </row>
    <row r="30" spans="1:8" ht="12.75" customHeight="1" x14ac:dyDescent="0.2">
      <c r="A30" s="82"/>
      <c r="B30" s="171"/>
      <c r="C30" s="171"/>
      <c r="D30" s="171"/>
      <c r="E30" s="171"/>
      <c r="F30" s="171"/>
      <c r="G30" s="171"/>
      <c r="H30" t="s">
        <v>5</v>
      </c>
    </row>
    <row r="31" spans="1:8" x14ac:dyDescent="0.2">
      <c r="A31" s="82"/>
      <c r="B31" s="171"/>
      <c r="C31" s="171"/>
      <c r="D31" s="171"/>
      <c r="E31" s="171"/>
      <c r="F31" s="171"/>
      <c r="G31" s="171"/>
      <c r="H31" t="s">
        <v>5</v>
      </c>
    </row>
    <row r="32" spans="1:8" x14ac:dyDescent="0.2">
      <c r="A32" s="82"/>
      <c r="B32" s="171"/>
      <c r="C32" s="171"/>
      <c r="D32" s="171"/>
      <c r="E32" s="171"/>
      <c r="F32" s="171"/>
      <c r="G32" s="171"/>
      <c r="H32" t="s">
        <v>5</v>
      </c>
    </row>
    <row r="33" spans="1:8" x14ac:dyDescent="0.2">
      <c r="A33" s="82"/>
      <c r="B33" s="171"/>
      <c r="C33" s="171"/>
      <c r="D33" s="171"/>
      <c r="E33" s="171"/>
      <c r="F33" s="171"/>
      <c r="G33" s="171"/>
      <c r="H33" t="s">
        <v>5</v>
      </c>
    </row>
    <row r="34" spans="1:8" x14ac:dyDescent="0.2">
      <c r="A34" s="82"/>
      <c r="B34" s="171"/>
      <c r="C34" s="171"/>
      <c r="D34" s="171"/>
      <c r="E34" s="171"/>
      <c r="F34" s="171"/>
      <c r="G34" s="171"/>
      <c r="H34" t="s">
        <v>5</v>
      </c>
    </row>
    <row r="35" spans="1:8" x14ac:dyDescent="0.2">
      <c r="A35" s="82"/>
      <c r="B35" s="171"/>
      <c r="C35" s="171"/>
      <c r="D35" s="171"/>
      <c r="E35" s="171"/>
      <c r="F35" s="171"/>
      <c r="G35" s="171"/>
      <c r="H35" t="s">
        <v>5</v>
      </c>
    </row>
    <row r="36" spans="1:8" x14ac:dyDescent="0.2">
      <c r="A36" s="82"/>
      <c r="B36" s="171"/>
      <c r="C36" s="171"/>
      <c r="D36" s="171"/>
      <c r="E36" s="171"/>
      <c r="F36" s="171"/>
      <c r="G36" s="171"/>
      <c r="H36" t="s">
        <v>5</v>
      </c>
    </row>
    <row r="37" spans="1:8" ht="0.75" customHeight="1" x14ac:dyDescent="0.2">
      <c r="A37" s="82"/>
      <c r="B37" s="171"/>
      <c r="C37" s="171"/>
      <c r="D37" s="171"/>
      <c r="E37" s="171"/>
      <c r="F37" s="171"/>
      <c r="G37" s="171"/>
      <c r="H37" t="s">
        <v>5</v>
      </c>
    </row>
    <row r="38" spans="1:8" x14ac:dyDescent="0.2">
      <c r="B38" s="181"/>
      <c r="C38" s="181"/>
      <c r="D38" s="181"/>
      <c r="E38" s="181"/>
      <c r="F38" s="181"/>
      <c r="G38" s="181"/>
    </row>
    <row r="39" spans="1:8" x14ac:dyDescent="0.2">
      <c r="B39" s="181"/>
      <c r="C39" s="181"/>
      <c r="D39" s="181"/>
      <c r="E39" s="181"/>
      <c r="F39" s="181"/>
      <c r="G39" s="181"/>
    </row>
    <row r="40" spans="1:8" x14ac:dyDescent="0.2">
      <c r="B40" s="181"/>
      <c r="C40" s="181"/>
      <c r="D40" s="181"/>
      <c r="E40" s="181"/>
      <c r="F40" s="181"/>
      <c r="G40" s="181"/>
    </row>
    <row r="41" spans="1:8" x14ac:dyDescent="0.2">
      <c r="B41" s="181"/>
      <c r="C41" s="181"/>
      <c r="D41" s="181"/>
      <c r="E41" s="181"/>
      <c r="F41" s="181"/>
      <c r="G41" s="181"/>
    </row>
    <row r="42" spans="1:8" x14ac:dyDescent="0.2">
      <c r="B42" s="181"/>
      <c r="C42" s="181"/>
      <c r="D42" s="181"/>
      <c r="E42" s="181"/>
      <c r="F42" s="181"/>
      <c r="G42" s="181"/>
    </row>
    <row r="43" spans="1:8" x14ac:dyDescent="0.2">
      <c r="B43" s="181"/>
      <c r="C43" s="181"/>
      <c r="D43" s="181"/>
      <c r="E43" s="181"/>
      <c r="F43" s="181"/>
      <c r="G43" s="181"/>
    </row>
    <row r="44" spans="1:8" x14ac:dyDescent="0.2">
      <c r="B44" s="181"/>
      <c r="C44" s="181"/>
      <c r="D44" s="181"/>
      <c r="E44" s="181"/>
      <c r="F44" s="181"/>
      <c r="G44" s="181"/>
    </row>
    <row r="45" spans="1:8" x14ac:dyDescent="0.2">
      <c r="B45" s="181"/>
      <c r="C45" s="181"/>
      <c r="D45" s="181"/>
      <c r="E45" s="181"/>
      <c r="F45" s="181"/>
      <c r="G45" s="181"/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</sheetData>
  <sheetProtection password="DCC5" sheet="1" objects="1" scenarios="1"/>
  <mergeCells count="20">
    <mergeCell ref="B44:G44"/>
    <mergeCell ref="B45:G45"/>
    <mergeCell ref="B46:G46"/>
    <mergeCell ref="B47:G47"/>
    <mergeCell ref="B38:G38"/>
    <mergeCell ref="B39:G39"/>
    <mergeCell ref="B40:G40"/>
    <mergeCell ref="B41:G41"/>
    <mergeCell ref="B42:G42"/>
    <mergeCell ref="B43:G43"/>
    <mergeCell ref="B29:G37"/>
    <mergeCell ref="C8:E8"/>
    <mergeCell ref="C9:E9"/>
    <mergeCell ref="C10:E10"/>
    <mergeCell ref="A15:B15"/>
    <mergeCell ref="F22:G22"/>
    <mergeCell ref="F23:G23"/>
    <mergeCell ref="F24:G24"/>
    <mergeCell ref="F25:G25"/>
    <mergeCell ref="F26:G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S63"/>
  <sheetViews>
    <sheetView zoomScale="130" zoomScaleNormal="130" workbookViewId="0">
      <selection activeCell="C2" sqref="C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254" max="254" width="5.85546875" customWidth="1"/>
    <col min="255" max="255" width="6.140625" customWidth="1"/>
    <col min="256" max="256" width="11.42578125" customWidth="1"/>
    <col min="257" max="257" width="15.85546875" customWidth="1"/>
    <col min="258" max="258" width="11.28515625" customWidth="1"/>
    <col min="259" max="259" width="10.85546875" customWidth="1"/>
    <col min="260" max="260" width="11" customWidth="1"/>
    <col min="261" max="261" width="11.140625" customWidth="1"/>
    <col min="262" max="262" width="10.7109375" customWidth="1"/>
    <col min="510" max="510" width="5.85546875" customWidth="1"/>
    <col min="511" max="511" width="6.140625" customWidth="1"/>
    <col min="512" max="512" width="11.42578125" customWidth="1"/>
    <col min="513" max="513" width="15.85546875" customWidth="1"/>
    <col min="514" max="514" width="11.28515625" customWidth="1"/>
    <col min="515" max="515" width="10.85546875" customWidth="1"/>
    <col min="516" max="516" width="11" customWidth="1"/>
    <col min="517" max="517" width="11.140625" customWidth="1"/>
    <col min="518" max="518" width="10.7109375" customWidth="1"/>
    <col min="766" max="766" width="5.85546875" customWidth="1"/>
    <col min="767" max="767" width="6.140625" customWidth="1"/>
    <col min="768" max="768" width="11.42578125" customWidth="1"/>
    <col min="769" max="769" width="15.85546875" customWidth="1"/>
    <col min="770" max="770" width="11.28515625" customWidth="1"/>
    <col min="771" max="771" width="10.85546875" customWidth="1"/>
    <col min="772" max="772" width="11" customWidth="1"/>
    <col min="773" max="773" width="11.140625" customWidth="1"/>
    <col min="774" max="774" width="10.7109375" customWidth="1"/>
    <col min="1022" max="1022" width="5.85546875" customWidth="1"/>
    <col min="1023" max="1023" width="6.140625" customWidth="1"/>
    <col min="1024" max="1024" width="11.42578125" customWidth="1"/>
    <col min="1025" max="1025" width="15.85546875" customWidth="1"/>
    <col min="1026" max="1026" width="11.28515625" customWidth="1"/>
    <col min="1027" max="1027" width="10.85546875" customWidth="1"/>
    <col min="1028" max="1028" width="11" customWidth="1"/>
    <col min="1029" max="1029" width="11.140625" customWidth="1"/>
    <col min="1030" max="1030" width="10.7109375" customWidth="1"/>
    <col min="1278" max="1278" width="5.85546875" customWidth="1"/>
    <col min="1279" max="1279" width="6.140625" customWidth="1"/>
    <col min="1280" max="1280" width="11.42578125" customWidth="1"/>
    <col min="1281" max="1281" width="15.85546875" customWidth="1"/>
    <col min="1282" max="1282" width="11.28515625" customWidth="1"/>
    <col min="1283" max="1283" width="10.85546875" customWidth="1"/>
    <col min="1284" max="1284" width="11" customWidth="1"/>
    <col min="1285" max="1285" width="11.140625" customWidth="1"/>
    <col min="1286" max="1286" width="10.7109375" customWidth="1"/>
    <col min="1534" max="1534" width="5.85546875" customWidth="1"/>
    <col min="1535" max="1535" width="6.140625" customWidth="1"/>
    <col min="1536" max="1536" width="11.42578125" customWidth="1"/>
    <col min="1537" max="1537" width="15.85546875" customWidth="1"/>
    <col min="1538" max="1538" width="11.28515625" customWidth="1"/>
    <col min="1539" max="1539" width="10.85546875" customWidth="1"/>
    <col min="1540" max="1540" width="11" customWidth="1"/>
    <col min="1541" max="1541" width="11.140625" customWidth="1"/>
    <col min="1542" max="1542" width="10.7109375" customWidth="1"/>
    <col min="1790" max="1790" width="5.85546875" customWidth="1"/>
    <col min="1791" max="1791" width="6.140625" customWidth="1"/>
    <col min="1792" max="1792" width="11.42578125" customWidth="1"/>
    <col min="1793" max="1793" width="15.85546875" customWidth="1"/>
    <col min="1794" max="1794" width="11.28515625" customWidth="1"/>
    <col min="1795" max="1795" width="10.85546875" customWidth="1"/>
    <col min="1796" max="1796" width="11" customWidth="1"/>
    <col min="1797" max="1797" width="11.140625" customWidth="1"/>
    <col min="1798" max="1798" width="10.7109375" customWidth="1"/>
    <col min="2046" max="2046" width="5.85546875" customWidth="1"/>
    <col min="2047" max="2047" width="6.140625" customWidth="1"/>
    <col min="2048" max="2048" width="11.42578125" customWidth="1"/>
    <col min="2049" max="2049" width="15.85546875" customWidth="1"/>
    <col min="2050" max="2050" width="11.28515625" customWidth="1"/>
    <col min="2051" max="2051" width="10.85546875" customWidth="1"/>
    <col min="2052" max="2052" width="11" customWidth="1"/>
    <col min="2053" max="2053" width="11.140625" customWidth="1"/>
    <col min="2054" max="2054" width="10.7109375" customWidth="1"/>
    <col min="2302" max="2302" width="5.85546875" customWidth="1"/>
    <col min="2303" max="2303" width="6.140625" customWidth="1"/>
    <col min="2304" max="2304" width="11.42578125" customWidth="1"/>
    <col min="2305" max="2305" width="15.85546875" customWidth="1"/>
    <col min="2306" max="2306" width="11.28515625" customWidth="1"/>
    <col min="2307" max="2307" width="10.85546875" customWidth="1"/>
    <col min="2308" max="2308" width="11" customWidth="1"/>
    <col min="2309" max="2309" width="11.140625" customWidth="1"/>
    <col min="2310" max="2310" width="10.7109375" customWidth="1"/>
    <col min="2558" max="2558" width="5.85546875" customWidth="1"/>
    <col min="2559" max="2559" width="6.140625" customWidth="1"/>
    <col min="2560" max="2560" width="11.42578125" customWidth="1"/>
    <col min="2561" max="2561" width="15.85546875" customWidth="1"/>
    <col min="2562" max="2562" width="11.28515625" customWidth="1"/>
    <col min="2563" max="2563" width="10.85546875" customWidth="1"/>
    <col min="2564" max="2564" width="11" customWidth="1"/>
    <col min="2565" max="2565" width="11.140625" customWidth="1"/>
    <col min="2566" max="2566" width="10.7109375" customWidth="1"/>
    <col min="2814" max="2814" width="5.85546875" customWidth="1"/>
    <col min="2815" max="2815" width="6.140625" customWidth="1"/>
    <col min="2816" max="2816" width="11.42578125" customWidth="1"/>
    <col min="2817" max="2817" width="15.85546875" customWidth="1"/>
    <col min="2818" max="2818" width="11.28515625" customWidth="1"/>
    <col min="2819" max="2819" width="10.85546875" customWidth="1"/>
    <col min="2820" max="2820" width="11" customWidth="1"/>
    <col min="2821" max="2821" width="11.140625" customWidth="1"/>
    <col min="2822" max="2822" width="10.7109375" customWidth="1"/>
    <col min="3070" max="3070" width="5.85546875" customWidth="1"/>
    <col min="3071" max="3071" width="6.140625" customWidth="1"/>
    <col min="3072" max="3072" width="11.42578125" customWidth="1"/>
    <col min="3073" max="3073" width="15.85546875" customWidth="1"/>
    <col min="3074" max="3074" width="11.28515625" customWidth="1"/>
    <col min="3075" max="3075" width="10.85546875" customWidth="1"/>
    <col min="3076" max="3076" width="11" customWidth="1"/>
    <col min="3077" max="3077" width="11.140625" customWidth="1"/>
    <col min="3078" max="3078" width="10.7109375" customWidth="1"/>
    <col min="3326" max="3326" width="5.85546875" customWidth="1"/>
    <col min="3327" max="3327" width="6.140625" customWidth="1"/>
    <col min="3328" max="3328" width="11.42578125" customWidth="1"/>
    <col min="3329" max="3329" width="15.85546875" customWidth="1"/>
    <col min="3330" max="3330" width="11.28515625" customWidth="1"/>
    <col min="3331" max="3331" width="10.85546875" customWidth="1"/>
    <col min="3332" max="3332" width="11" customWidth="1"/>
    <col min="3333" max="3333" width="11.140625" customWidth="1"/>
    <col min="3334" max="3334" width="10.7109375" customWidth="1"/>
    <col min="3582" max="3582" width="5.85546875" customWidth="1"/>
    <col min="3583" max="3583" width="6.140625" customWidth="1"/>
    <col min="3584" max="3584" width="11.42578125" customWidth="1"/>
    <col min="3585" max="3585" width="15.85546875" customWidth="1"/>
    <col min="3586" max="3586" width="11.28515625" customWidth="1"/>
    <col min="3587" max="3587" width="10.85546875" customWidth="1"/>
    <col min="3588" max="3588" width="11" customWidth="1"/>
    <col min="3589" max="3589" width="11.140625" customWidth="1"/>
    <col min="3590" max="3590" width="10.7109375" customWidth="1"/>
    <col min="3838" max="3838" width="5.85546875" customWidth="1"/>
    <col min="3839" max="3839" width="6.140625" customWidth="1"/>
    <col min="3840" max="3840" width="11.42578125" customWidth="1"/>
    <col min="3841" max="3841" width="15.85546875" customWidth="1"/>
    <col min="3842" max="3842" width="11.28515625" customWidth="1"/>
    <col min="3843" max="3843" width="10.85546875" customWidth="1"/>
    <col min="3844" max="3844" width="11" customWidth="1"/>
    <col min="3845" max="3845" width="11.140625" customWidth="1"/>
    <col min="3846" max="3846" width="10.7109375" customWidth="1"/>
    <col min="4094" max="4094" width="5.85546875" customWidth="1"/>
    <col min="4095" max="4095" width="6.140625" customWidth="1"/>
    <col min="4096" max="4096" width="11.42578125" customWidth="1"/>
    <col min="4097" max="4097" width="15.85546875" customWidth="1"/>
    <col min="4098" max="4098" width="11.28515625" customWidth="1"/>
    <col min="4099" max="4099" width="10.85546875" customWidth="1"/>
    <col min="4100" max="4100" width="11" customWidth="1"/>
    <col min="4101" max="4101" width="11.140625" customWidth="1"/>
    <col min="4102" max="4102" width="10.7109375" customWidth="1"/>
    <col min="4350" max="4350" width="5.85546875" customWidth="1"/>
    <col min="4351" max="4351" width="6.140625" customWidth="1"/>
    <col min="4352" max="4352" width="11.42578125" customWidth="1"/>
    <col min="4353" max="4353" width="15.85546875" customWidth="1"/>
    <col min="4354" max="4354" width="11.28515625" customWidth="1"/>
    <col min="4355" max="4355" width="10.85546875" customWidth="1"/>
    <col min="4356" max="4356" width="11" customWidth="1"/>
    <col min="4357" max="4357" width="11.140625" customWidth="1"/>
    <col min="4358" max="4358" width="10.7109375" customWidth="1"/>
    <col min="4606" max="4606" width="5.85546875" customWidth="1"/>
    <col min="4607" max="4607" width="6.140625" customWidth="1"/>
    <col min="4608" max="4608" width="11.42578125" customWidth="1"/>
    <col min="4609" max="4609" width="15.85546875" customWidth="1"/>
    <col min="4610" max="4610" width="11.28515625" customWidth="1"/>
    <col min="4611" max="4611" width="10.85546875" customWidth="1"/>
    <col min="4612" max="4612" width="11" customWidth="1"/>
    <col min="4613" max="4613" width="11.140625" customWidth="1"/>
    <col min="4614" max="4614" width="10.7109375" customWidth="1"/>
    <col min="4862" max="4862" width="5.85546875" customWidth="1"/>
    <col min="4863" max="4863" width="6.140625" customWidth="1"/>
    <col min="4864" max="4864" width="11.42578125" customWidth="1"/>
    <col min="4865" max="4865" width="15.85546875" customWidth="1"/>
    <col min="4866" max="4866" width="11.28515625" customWidth="1"/>
    <col min="4867" max="4867" width="10.85546875" customWidth="1"/>
    <col min="4868" max="4868" width="11" customWidth="1"/>
    <col min="4869" max="4869" width="11.140625" customWidth="1"/>
    <col min="4870" max="4870" width="10.7109375" customWidth="1"/>
    <col min="5118" max="5118" width="5.85546875" customWidth="1"/>
    <col min="5119" max="5119" width="6.140625" customWidth="1"/>
    <col min="5120" max="5120" width="11.42578125" customWidth="1"/>
    <col min="5121" max="5121" width="15.85546875" customWidth="1"/>
    <col min="5122" max="5122" width="11.28515625" customWidth="1"/>
    <col min="5123" max="5123" width="10.85546875" customWidth="1"/>
    <col min="5124" max="5124" width="11" customWidth="1"/>
    <col min="5125" max="5125" width="11.140625" customWidth="1"/>
    <col min="5126" max="5126" width="10.7109375" customWidth="1"/>
    <col min="5374" max="5374" width="5.85546875" customWidth="1"/>
    <col min="5375" max="5375" width="6.140625" customWidth="1"/>
    <col min="5376" max="5376" width="11.42578125" customWidth="1"/>
    <col min="5377" max="5377" width="15.85546875" customWidth="1"/>
    <col min="5378" max="5378" width="11.28515625" customWidth="1"/>
    <col min="5379" max="5379" width="10.85546875" customWidth="1"/>
    <col min="5380" max="5380" width="11" customWidth="1"/>
    <col min="5381" max="5381" width="11.140625" customWidth="1"/>
    <col min="5382" max="5382" width="10.7109375" customWidth="1"/>
    <col min="5630" max="5630" width="5.85546875" customWidth="1"/>
    <col min="5631" max="5631" width="6.140625" customWidth="1"/>
    <col min="5632" max="5632" width="11.42578125" customWidth="1"/>
    <col min="5633" max="5633" width="15.85546875" customWidth="1"/>
    <col min="5634" max="5634" width="11.28515625" customWidth="1"/>
    <col min="5635" max="5635" width="10.85546875" customWidth="1"/>
    <col min="5636" max="5636" width="11" customWidth="1"/>
    <col min="5637" max="5637" width="11.140625" customWidth="1"/>
    <col min="5638" max="5638" width="10.7109375" customWidth="1"/>
    <col min="5886" max="5886" width="5.85546875" customWidth="1"/>
    <col min="5887" max="5887" width="6.140625" customWidth="1"/>
    <col min="5888" max="5888" width="11.42578125" customWidth="1"/>
    <col min="5889" max="5889" width="15.85546875" customWidth="1"/>
    <col min="5890" max="5890" width="11.28515625" customWidth="1"/>
    <col min="5891" max="5891" width="10.85546875" customWidth="1"/>
    <col min="5892" max="5892" width="11" customWidth="1"/>
    <col min="5893" max="5893" width="11.140625" customWidth="1"/>
    <col min="5894" max="5894" width="10.7109375" customWidth="1"/>
    <col min="6142" max="6142" width="5.85546875" customWidth="1"/>
    <col min="6143" max="6143" width="6.140625" customWidth="1"/>
    <col min="6144" max="6144" width="11.42578125" customWidth="1"/>
    <col min="6145" max="6145" width="15.85546875" customWidth="1"/>
    <col min="6146" max="6146" width="11.28515625" customWidth="1"/>
    <col min="6147" max="6147" width="10.85546875" customWidth="1"/>
    <col min="6148" max="6148" width="11" customWidth="1"/>
    <col min="6149" max="6149" width="11.140625" customWidth="1"/>
    <col min="6150" max="6150" width="10.7109375" customWidth="1"/>
    <col min="6398" max="6398" width="5.85546875" customWidth="1"/>
    <col min="6399" max="6399" width="6.140625" customWidth="1"/>
    <col min="6400" max="6400" width="11.42578125" customWidth="1"/>
    <col min="6401" max="6401" width="15.85546875" customWidth="1"/>
    <col min="6402" max="6402" width="11.28515625" customWidth="1"/>
    <col min="6403" max="6403" width="10.85546875" customWidth="1"/>
    <col min="6404" max="6404" width="11" customWidth="1"/>
    <col min="6405" max="6405" width="11.140625" customWidth="1"/>
    <col min="6406" max="6406" width="10.7109375" customWidth="1"/>
    <col min="6654" max="6654" width="5.85546875" customWidth="1"/>
    <col min="6655" max="6655" width="6.140625" customWidth="1"/>
    <col min="6656" max="6656" width="11.42578125" customWidth="1"/>
    <col min="6657" max="6657" width="15.85546875" customWidth="1"/>
    <col min="6658" max="6658" width="11.28515625" customWidth="1"/>
    <col min="6659" max="6659" width="10.85546875" customWidth="1"/>
    <col min="6660" max="6660" width="11" customWidth="1"/>
    <col min="6661" max="6661" width="11.140625" customWidth="1"/>
    <col min="6662" max="6662" width="10.7109375" customWidth="1"/>
    <col min="6910" max="6910" width="5.85546875" customWidth="1"/>
    <col min="6911" max="6911" width="6.140625" customWidth="1"/>
    <col min="6912" max="6912" width="11.42578125" customWidth="1"/>
    <col min="6913" max="6913" width="15.85546875" customWidth="1"/>
    <col min="6914" max="6914" width="11.28515625" customWidth="1"/>
    <col min="6915" max="6915" width="10.85546875" customWidth="1"/>
    <col min="6916" max="6916" width="11" customWidth="1"/>
    <col min="6917" max="6917" width="11.140625" customWidth="1"/>
    <col min="6918" max="6918" width="10.7109375" customWidth="1"/>
    <col min="7166" max="7166" width="5.85546875" customWidth="1"/>
    <col min="7167" max="7167" width="6.140625" customWidth="1"/>
    <col min="7168" max="7168" width="11.42578125" customWidth="1"/>
    <col min="7169" max="7169" width="15.85546875" customWidth="1"/>
    <col min="7170" max="7170" width="11.28515625" customWidth="1"/>
    <col min="7171" max="7171" width="10.85546875" customWidth="1"/>
    <col min="7172" max="7172" width="11" customWidth="1"/>
    <col min="7173" max="7173" width="11.140625" customWidth="1"/>
    <col min="7174" max="7174" width="10.7109375" customWidth="1"/>
    <col min="7422" max="7422" width="5.85546875" customWidth="1"/>
    <col min="7423" max="7423" width="6.140625" customWidth="1"/>
    <col min="7424" max="7424" width="11.42578125" customWidth="1"/>
    <col min="7425" max="7425" width="15.85546875" customWidth="1"/>
    <col min="7426" max="7426" width="11.28515625" customWidth="1"/>
    <col min="7427" max="7427" width="10.85546875" customWidth="1"/>
    <col min="7428" max="7428" width="11" customWidth="1"/>
    <col min="7429" max="7429" width="11.140625" customWidth="1"/>
    <col min="7430" max="7430" width="10.7109375" customWidth="1"/>
    <col min="7678" max="7678" width="5.85546875" customWidth="1"/>
    <col min="7679" max="7679" width="6.140625" customWidth="1"/>
    <col min="7680" max="7680" width="11.42578125" customWidth="1"/>
    <col min="7681" max="7681" width="15.85546875" customWidth="1"/>
    <col min="7682" max="7682" width="11.28515625" customWidth="1"/>
    <col min="7683" max="7683" width="10.85546875" customWidth="1"/>
    <col min="7684" max="7684" width="11" customWidth="1"/>
    <col min="7685" max="7685" width="11.140625" customWidth="1"/>
    <col min="7686" max="7686" width="10.7109375" customWidth="1"/>
    <col min="7934" max="7934" width="5.85546875" customWidth="1"/>
    <col min="7935" max="7935" width="6.140625" customWidth="1"/>
    <col min="7936" max="7936" width="11.42578125" customWidth="1"/>
    <col min="7937" max="7937" width="15.85546875" customWidth="1"/>
    <col min="7938" max="7938" width="11.28515625" customWidth="1"/>
    <col min="7939" max="7939" width="10.85546875" customWidth="1"/>
    <col min="7940" max="7940" width="11" customWidth="1"/>
    <col min="7941" max="7941" width="11.140625" customWidth="1"/>
    <col min="7942" max="7942" width="10.7109375" customWidth="1"/>
    <col min="8190" max="8190" width="5.85546875" customWidth="1"/>
    <col min="8191" max="8191" width="6.140625" customWidth="1"/>
    <col min="8192" max="8192" width="11.42578125" customWidth="1"/>
    <col min="8193" max="8193" width="15.85546875" customWidth="1"/>
    <col min="8194" max="8194" width="11.28515625" customWidth="1"/>
    <col min="8195" max="8195" width="10.85546875" customWidth="1"/>
    <col min="8196" max="8196" width="11" customWidth="1"/>
    <col min="8197" max="8197" width="11.140625" customWidth="1"/>
    <col min="8198" max="8198" width="10.7109375" customWidth="1"/>
    <col min="8446" max="8446" width="5.85546875" customWidth="1"/>
    <col min="8447" max="8447" width="6.140625" customWidth="1"/>
    <col min="8448" max="8448" width="11.42578125" customWidth="1"/>
    <col min="8449" max="8449" width="15.85546875" customWidth="1"/>
    <col min="8450" max="8450" width="11.28515625" customWidth="1"/>
    <col min="8451" max="8451" width="10.85546875" customWidth="1"/>
    <col min="8452" max="8452" width="11" customWidth="1"/>
    <col min="8453" max="8453" width="11.140625" customWidth="1"/>
    <col min="8454" max="8454" width="10.7109375" customWidth="1"/>
    <col min="8702" max="8702" width="5.85546875" customWidth="1"/>
    <col min="8703" max="8703" width="6.140625" customWidth="1"/>
    <col min="8704" max="8704" width="11.42578125" customWidth="1"/>
    <col min="8705" max="8705" width="15.85546875" customWidth="1"/>
    <col min="8706" max="8706" width="11.28515625" customWidth="1"/>
    <col min="8707" max="8707" width="10.85546875" customWidth="1"/>
    <col min="8708" max="8708" width="11" customWidth="1"/>
    <col min="8709" max="8709" width="11.140625" customWidth="1"/>
    <col min="8710" max="8710" width="10.7109375" customWidth="1"/>
    <col min="8958" max="8958" width="5.85546875" customWidth="1"/>
    <col min="8959" max="8959" width="6.140625" customWidth="1"/>
    <col min="8960" max="8960" width="11.42578125" customWidth="1"/>
    <col min="8961" max="8961" width="15.85546875" customWidth="1"/>
    <col min="8962" max="8962" width="11.28515625" customWidth="1"/>
    <col min="8963" max="8963" width="10.85546875" customWidth="1"/>
    <col min="8964" max="8964" width="11" customWidth="1"/>
    <col min="8965" max="8965" width="11.140625" customWidth="1"/>
    <col min="8966" max="8966" width="10.7109375" customWidth="1"/>
    <col min="9214" max="9214" width="5.85546875" customWidth="1"/>
    <col min="9215" max="9215" width="6.140625" customWidth="1"/>
    <col min="9216" max="9216" width="11.42578125" customWidth="1"/>
    <col min="9217" max="9217" width="15.85546875" customWidth="1"/>
    <col min="9218" max="9218" width="11.28515625" customWidth="1"/>
    <col min="9219" max="9219" width="10.85546875" customWidth="1"/>
    <col min="9220" max="9220" width="11" customWidth="1"/>
    <col min="9221" max="9221" width="11.140625" customWidth="1"/>
    <col min="9222" max="9222" width="10.7109375" customWidth="1"/>
    <col min="9470" max="9470" width="5.85546875" customWidth="1"/>
    <col min="9471" max="9471" width="6.140625" customWidth="1"/>
    <col min="9472" max="9472" width="11.42578125" customWidth="1"/>
    <col min="9473" max="9473" width="15.85546875" customWidth="1"/>
    <col min="9474" max="9474" width="11.28515625" customWidth="1"/>
    <col min="9475" max="9475" width="10.85546875" customWidth="1"/>
    <col min="9476" max="9476" width="11" customWidth="1"/>
    <col min="9477" max="9477" width="11.140625" customWidth="1"/>
    <col min="9478" max="9478" width="10.7109375" customWidth="1"/>
    <col min="9726" max="9726" width="5.85546875" customWidth="1"/>
    <col min="9727" max="9727" width="6.140625" customWidth="1"/>
    <col min="9728" max="9728" width="11.42578125" customWidth="1"/>
    <col min="9729" max="9729" width="15.85546875" customWidth="1"/>
    <col min="9730" max="9730" width="11.28515625" customWidth="1"/>
    <col min="9731" max="9731" width="10.85546875" customWidth="1"/>
    <col min="9732" max="9732" width="11" customWidth="1"/>
    <col min="9733" max="9733" width="11.140625" customWidth="1"/>
    <col min="9734" max="9734" width="10.7109375" customWidth="1"/>
    <col min="9982" max="9982" width="5.85546875" customWidth="1"/>
    <col min="9983" max="9983" width="6.140625" customWidth="1"/>
    <col min="9984" max="9984" width="11.42578125" customWidth="1"/>
    <col min="9985" max="9985" width="15.85546875" customWidth="1"/>
    <col min="9986" max="9986" width="11.28515625" customWidth="1"/>
    <col min="9987" max="9987" width="10.85546875" customWidth="1"/>
    <col min="9988" max="9988" width="11" customWidth="1"/>
    <col min="9989" max="9989" width="11.140625" customWidth="1"/>
    <col min="9990" max="9990" width="10.7109375" customWidth="1"/>
    <col min="10238" max="10238" width="5.85546875" customWidth="1"/>
    <col min="10239" max="10239" width="6.140625" customWidth="1"/>
    <col min="10240" max="10240" width="11.42578125" customWidth="1"/>
    <col min="10241" max="10241" width="15.85546875" customWidth="1"/>
    <col min="10242" max="10242" width="11.28515625" customWidth="1"/>
    <col min="10243" max="10243" width="10.85546875" customWidth="1"/>
    <col min="10244" max="10244" width="11" customWidth="1"/>
    <col min="10245" max="10245" width="11.140625" customWidth="1"/>
    <col min="10246" max="10246" width="10.7109375" customWidth="1"/>
    <col min="10494" max="10494" width="5.85546875" customWidth="1"/>
    <col min="10495" max="10495" width="6.140625" customWidth="1"/>
    <col min="10496" max="10496" width="11.42578125" customWidth="1"/>
    <col min="10497" max="10497" width="15.85546875" customWidth="1"/>
    <col min="10498" max="10498" width="11.28515625" customWidth="1"/>
    <col min="10499" max="10499" width="10.85546875" customWidth="1"/>
    <col min="10500" max="10500" width="11" customWidth="1"/>
    <col min="10501" max="10501" width="11.140625" customWidth="1"/>
    <col min="10502" max="10502" width="10.7109375" customWidth="1"/>
    <col min="10750" max="10750" width="5.85546875" customWidth="1"/>
    <col min="10751" max="10751" width="6.140625" customWidth="1"/>
    <col min="10752" max="10752" width="11.42578125" customWidth="1"/>
    <col min="10753" max="10753" width="15.85546875" customWidth="1"/>
    <col min="10754" max="10754" width="11.28515625" customWidth="1"/>
    <col min="10755" max="10755" width="10.85546875" customWidth="1"/>
    <col min="10756" max="10756" width="11" customWidth="1"/>
    <col min="10757" max="10757" width="11.140625" customWidth="1"/>
    <col min="10758" max="10758" width="10.7109375" customWidth="1"/>
    <col min="11006" max="11006" width="5.85546875" customWidth="1"/>
    <col min="11007" max="11007" width="6.140625" customWidth="1"/>
    <col min="11008" max="11008" width="11.42578125" customWidth="1"/>
    <col min="11009" max="11009" width="15.85546875" customWidth="1"/>
    <col min="11010" max="11010" width="11.28515625" customWidth="1"/>
    <col min="11011" max="11011" width="10.85546875" customWidth="1"/>
    <col min="11012" max="11012" width="11" customWidth="1"/>
    <col min="11013" max="11013" width="11.140625" customWidth="1"/>
    <col min="11014" max="11014" width="10.7109375" customWidth="1"/>
    <col min="11262" max="11262" width="5.85546875" customWidth="1"/>
    <col min="11263" max="11263" width="6.140625" customWidth="1"/>
    <col min="11264" max="11264" width="11.42578125" customWidth="1"/>
    <col min="11265" max="11265" width="15.85546875" customWidth="1"/>
    <col min="11266" max="11266" width="11.28515625" customWidth="1"/>
    <col min="11267" max="11267" width="10.85546875" customWidth="1"/>
    <col min="11268" max="11268" width="11" customWidth="1"/>
    <col min="11269" max="11269" width="11.140625" customWidth="1"/>
    <col min="11270" max="11270" width="10.7109375" customWidth="1"/>
    <col min="11518" max="11518" width="5.85546875" customWidth="1"/>
    <col min="11519" max="11519" width="6.140625" customWidth="1"/>
    <col min="11520" max="11520" width="11.42578125" customWidth="1"/>
    <col min="11521" max="11521" width="15.85546875" customWidth="1"/>
    <col min="11522" max="11522" width="11.28515625" customWidth="1"/>
    <col min="11523" max="11523" width="10.85546875" customWidth="1"/>
    <col min="11524" max="11524" width="11" customWidth="1"/>
    <col min="11525" max="11525" width="11.140625" customWidth="1"/>
    <col min="11526" max="11526" width="10.7109375" customWidth="1"/>
    <col min="11774" max="11774" width="5.85546875" customWidth="1"/>
    <col min="11775" max="11775" width="6.140625" customWidth="1"/>
    <col min="11776" max="11776" width="11.42578125" customWidth="1"/>
    <col min="11777" max="11777" width="15.85546875" customWidth="1"/>
    <col min="11778" max="11778" width="11.28515625" customWidth="1"/>
    <col min="11779" max="11779" width="10.85546875" customWidth="1"/>
    <col min="11780" max="11780" width="11" customWidth="1"/>
    <col min="11781" max="11781" width="11.140625" customWidth="1"/>
    <col min="11782" max="11782" width="10.7109375" customWidth="1"/>
    <col min="12030" max="12030" width="5.85546875" customWidth="1"/>
    <col min="12031" max="12031" width="6.140625" customWidth="1"/>
    <col min="12032" max="12032" width="11.42578125" customWidth="1"/>
    <col min="12033" max="12033" width="15.85546875" customWidth="1"/>
    <col min="12034" max="12034" width="11.28515625" customWidth="1"/>
    <col min="12035" max="12035" width="10.85546875" customWidth="1"/>
    <col min="12036" max="12036" width="11" customWidth="1"/>
    <col min="12037" max="12037" width="11.140625" customWidth="1"/>
    <col min="12038" max="12038" width="10.7109375" customWidth="1"/>
    <col min="12286" max="12286" width="5.85546875" customWidth="1"/>
    <col min="12287" max="12287" width="6.140625" customWidth="1"/>
    <col min="12288" max="12288" width="11.42578125" customWidth="1"/>
    <col min="12289" max="12289" width="15.85546875" customWidth="1"/>
    <col min="12290" max="12290" width="11.28515625" customWidth="1"/>
    <col min="12291" max="12291" width="10.85546875" customWidth="1"/>
    <col min="12292" max="12292" width="11" customWidth="1"/>
    <col min="12293" max="12293" width="11.140625" customWidth="1"/>
    <col min="12294" max="12294" width="10.7109375" customWidth="1"/>
    <col min="12542" max="12542" width="5.85546875" customWidth="1"/>
    <col min="12543" max="12543" width="6.140625" customWidth="1"/>
    <col min="12544" max="12544" width="11.42578125" customWidth="1"/>
    <col min="12545" max="12545" width="15.85546875" customWidth="1"/>
    <col min="12546" max="12546" width="11.28515625" customWidth="1"/>
    <col min="12547" max="12547" width="10.85546875" customWidth="1"/>
    <col min="12548" max="12548" width="11" customWidth="1"/>
    <col min="12549" max="12549" width="11.140625" customWidth="1"/>
    <col min="12550" max="12550" width="10.7109375" customWidth="1"/>
    <col min="12798" max="12798" width="5.85546875" customWidth="1"/>
    <col min="12799" max="12799" width="6.140625" customWidth="1"/>
    <col min="12800" max="12800" width="11.42578125" customWidth="1"/>
    <col min="12801" max="12801" width="15.85546875" customWidth="1"/>
    <col min="12802" max="12802" width="11.28515625" customWidth="1"/>
    <col min="12803" max="12803" width="10.85546875" customWidth="1"/>
    <col min="12804" max="12804" width="11" customWidth="1"/>
    <col min="12805" max="12805" width="11.140625" customWidth="1"/>
    <col min="12806" max="12806" width="10.7109375" customWidth="1"/>
    <col min="13054" max="13054" width="5.85546875" customWidth="1"/>
    <col min="13055" max="13055" width="6.140625" customWidth="1"/>
    <col min="13056" max="13056" width="11.42578125" customWidth="1"/>
    <col min="13057" max="13057" width="15.85546875" customWidth="1"/>
    <col min="13058" max="13058" width="11.28515625" customWidth="1"/>
    <col min="13059" max="13059" width="10.85546875" customWidth="1"/>
    <col min="13060" max="13060" width="11" customWidth="1"/>
    <col min="13061" max="13061" width="11.140625" customWidth="1"/>
    <col min="13062" max="13062" width="10.7109375" customWidth="1"/>
    <col min="13310" max="13310" width="5.85546875" customWidth="1"/>
    <col min="13311" max="13311" width="6.140625" customWidth="1"/>
    <col min="13312" max="13312" width="11.42578125" customWidth="1"/>
    <col min="13313" max="13313" width="15.85546875" customWidth="1"/>
    <col min="13314" max="13314" width="11.28515625" customWidth="1"/>
    <col min="13315" max="13315" width="10.85546875" customWidth="1"/>
    <col min="13316" max="13316" width="11" customWidth="1"/>
    <col min="13317" max="13317" width="11.140625" customWidth="1"/>
    <col min="13318" max="13318" width="10.7109375" customWidth="1"/>
    <col min="13566" max="13566" width="5.85546875" customWidth="1"/>
    <col min="13567" max="13567" width="6.140625" customWidth="1"/>
    <col min="13568" max="13568" width="11.42578125" customWidth="1"/>
    <col min="13569" max="13569" width="15.85546875" customWidth="1"/>
    <col min="13570" max="13570" width="11.28515625" customWidth="1"/>
    <col min="13571" max="13571" width="10.85546875" customWidth="1"/>
    <col min="13572" max="13572" width="11" customWidth="1"/>
    <col min="13573" max="13573" width="11.140625" customWidth="1"/>
    <col min="13574" max="13574" width="10.7109375" customWidth="1"/>
    <col min="13822" max="13822" width="5.85546875" customWidth="1"/>
    <col min="13823" max="13823" width="6.140625" customWidth="1"/>
    <col min="13824" max="13824" width="11.42578125" customWidth="1"/>
    <col min="13825" max="13825" width="15.85546875" customWidth="1"/>
    <col min="13826" max="13826" width="11.28515625" customWidth="1"/>
    <col min="13827" max="13827" width="10.85546875" customWidth="1"/>
    <col min="13828" max="13828" width="11" customWidth="1"/>
    <col min="13829" max="13829" width="11.140625" customWidth="1"/>
    <col min="13830" max="13830" width="10.7109375" customWidth="1"/>
    <col min="14078" max="14078" width="5.85546875" customWidth="1"/>
    <col min="14079" max="14079" width="6.140625" customWidth="1"/>
    <col min="14080" max="14080" width="11.42578125" customWidth="1"/>
    <col min="14081" max="14081" width="15.85546875" customWidth="1"/>
    <col min="14082" max="14082" width="11.28515625" customWidth="1"/>
    <col min="14083" max="14083" width="10.85546875" customWidth="1"/>
    <col min="14084" max="14084" width="11" customWidth="1"/>
    <col min="14085" max="14085" width="11.140625" customWidth="1"/>
    <col min="14086" max="14086" width="10.7109375" customWidth="1"/>
    <col min="14334" max="14334" width="5.85546875" customWidth="1"/>
    <col min="14335" max="14335" width="6.140625" customWidth="1"/>
    <col min="14336" max="14336" width="11.42578125" customWidth="1"/>
    <col min="14337" max="14337" width="15.85546875" customWidth="1"/>
    <col min="14338" max="14338" width="11.28515625" customWidth="1"/>
    <col min="14339" max="14339" width="10.85546875" customWidth="1"/>
    <col min="14340" max="14340" width="11" customWidth="1"/>
    <col min="14341" max="14341" width="11.140625" customWidth="1"/>
    <col min="14342" max="14342" width="10.7109375" customWidth="1"/>
    <col min="14590" max="14590" width="5.85546875" customWidth="1"/>
    <col min="14591" max="14591" width="6.140625" customWidth="1"/>
    <col min="14592" max="14592" width="11.42578125" customWidth="1"/>
    <col min="14593" max="14593" width="15.85546875" customWidth="1"/>
    <col min="14594" max="14594" width="11.28515625" customWidth="1"/>
    <col min="14595" max="14595" width="10.85546875" customWidth="1"/>
    <col min="14596" max="14596" width="11" customWidth="1"/>
    <col min="14597" max="14597" width="11.140625" customWidth="1"/>
    <col min="14598" max="14598" width="10.7109375" customWidth="1"/>
    <col min="14846" max="14846" width="5.85546875" customWidth="1"/>
    <col min="14847" max="14847" width="6.140625" customWidth="1"/>
    <col min="14848" max="14848" width="11.42578125" customWidth="1"/>
    <col min="14849" max="14849" width="15.85546875" customWidth="1"/>
    <col min="14850" max="14850" width="11.28515625" customWidth="1"/>
    <col min="14851" max="14851" width="10.85546875" customWidth="1"/>
    <col min="14852" max="14852" width="11" customWidth="1"/>
    <col min="14853" max="14853" width="11.140625" customWidth="1"/>
    <col min="14854" max="14854" width="10.7109375" customWidth="1"/>
    <col min="15102" max="15102" width="5.85546875" customWidth="1"/>
    <col min="15103" max="15103" width="6.140625" customWidth="1"/>
    <col min="15104" max="15104" width="11.42578125" customWidth="1"/>
    <col min="15105" max="15105" width="15.85546875" customWidth="1"/>
    <col min="15106" max="15106" width="11.28515625" customWidth="1"/>
    <col min="15107" max="15107" width="10.85546875" customWidth="1"/>
    <col min="15108" max="15108" width="11" customWidth="1"/>
    <col min="15109" max="15109" width="11.140625" customWidth="1"/>
    <col min="15110" max="15110" width="10.7109375" customWidth="1"/>
    <col min="15358" max="15358" width="5.85546875" customWidth="1"/>
    <col min="15359" max="15359" width="6.140625" customWidth="1"/>
    <col min="15360" max="15360" width="11.42578125" customWidth="1"/>
    <col min="15361" max="15361" width="15.85546875" customWidth="1"/>
    <col min="15362" max="15362" width="11.28515625" customWidth="1"/>
    <col min="15363" max="15363" width="10.85546875" customWidth="1"/>
    <col min="15364" max="15364" width="11" customWidth="1"/>
    <col min="15365" max="15365" width="11.140625" customWidth="1"/>
    <col min="15366" max="15366" width="10.7109375" customWidth="1"/>
    <col min="15614" max="15614" width="5.85546875" customWidth="1"/>
    <col min="15615" max="15615" width="6.140625" customWidth="1"/>
    <col min="15616" max="15616" width="11.42578125" customWidth="1"/>
    <col min="15617" max="15617" width="15.85546875" customWidth="1"/>
    <col min="15618" max="15618" width="11.28515625" customWidth="1"/>
    <col min="15619" max="15619" width="10.85546875" customWidth="1"/>
    <col min="15620" max="15620" width="11" customWidth="1"/>
    <col min="15621" max="15621" width="11.140625" customWidth="1"/>
    <col min="15622" max="15622" width="10.7109375" customWidth="1"/>
    <col min="15870" max="15870" width="5.85546875" customWidth="1"/>
    <col min="15871" max="15871" width="6.140625" customWidth="1"/>
    <col min="15872" max="15872" width="11.42578125" customWidth="1"/>
    <col min="15873" max="15873" width="15.85546875" customWidth="1"/>
    <col min="15874" max="15874" width="11.28515625" customWidth="1"/>
    <col min="15875" max="15875" width="10.85546875" customWidth="1"/>
    <col min="15876" max="15876" width="11" customWidth="1"/>
    <col min="15877" max="15877" width="11.140625" customWidth="1"/>
    <col min="15878" max="15878" width="10.7109375" customWidth="1"/>
    <col min="16126" max="16126" width="5.85546875" customWidth="1"/>
    <col min="16127" max="16127" width="6.140625" customWidth="1"/>
    <col min="16128" max="16128" width="11.42578125" customWidth="1"/>
    <col min="16129" max="16129" width="15.85546875" customWidth="1"/>
    <col min="16130" max="16130" width="11.28515625" customWidth="1"/>
    <col min="16131" max="16131" width="10.85546875" customWidth="1"/>
    <col min="16132" max="16132" width="11" customWidth="1"/>
    <col min="16133" max="16133" width="11.140625" customWidth="1"/>
    <col min="16134" max="16134" width="10.7109375" customWidth="1"/>
  </cols>
  <sheetData>
    <row r="1" spans="1:253" ht="13.5" thickTop="1" x14ac:dyDescent="0.2">
      <c r="A1" s="182" t="s">
        <v>32</v>
      </c>
      <c r="B1" s="183"/>
      <c r="C1" s="142" t="str">
        <f>CONCATENATE(cislostavby," ",nazevstavby)</f>
        <v>Specifikace dodávky Výroba, dodávka a montáž kanc. nábytku</v>
      </c>
      <c r="D1" s="83"/>
      <c r="E1" s="84"/>
      <c r="F1" s="155"/>
    </row>
    <row r="2" spans="1:253" ht="13.5" thickBot="1" x14ac:dyDescent="0.25">
      <c r="A2" s="184" t="s">
        <v>33</v>
      </c>
      <c r="B2" s="185"/>
      <c r="C2" s="85" t="str">
        <f>CONCATENATE(cisloobjektu," ",nazevobjektu)</f>
        <v>Objekt  Budova městského úřadu Uherský Brod</v>
      </c>
      <c r="D2" s="86"/>
      <c r="E2" s="87"/>
      <c r="F2" s="156"/>
    </row>
    <row r="3" spans="1:253" ht="13.5" thickTop="1" x14ac:dyDescent="0.2">
      <c r="A3" s="65"/>
      <c r="B3" s="65"/>
      <c r="C3" s="65"/>
      <c r="D3" s="65"/>
      <c r="E3" s="65"/>
      <c r="F3" s="55"/>
    </row>
    <row r="4" spans="1:253" ht="19.5" customHeight="1" x14ac:dyDescent="0.25">
      <c r="A4" s="166" t="s">
        <v>210</v>
      </c>
      <c r="B4" s="88"/>
      <c r="C4" s="88"/>
      <c r="D4" s="88"/>
      <c r="E4" s="89"/>
      <c r="F4" s="88"/>
    </row>
    <row r="5" spans="1:253" ht="13.5" thickBot="1" x14ac:dyDescent="0.25">
      <c r="A5" s="65"/>
      <c r="B5" s="65"/>
      <c r="C5" s="65"/>
      <c r="D5" s="65"/>
      <c r="E5" s="65"/>
      <c r="F5" s="65"/>
    </row>
    <row r="6" spans="1:253" s="28" customFormat="1" ht="13.5" thickBot="1" x14ac:dyDescent="0.25">
      <c r="A6" s="90" t="s">
        <v>56</v>
      </c>
      <c r="B6" s="143" t="s">
        <v>57</v>
      </c>
      <c r="C6" s="91"/>
      <c r="D6" s="92"/>
      <c r="E6" s="93" t="s">
        <v>34</v>
      </c>
      <c r="F6" s="94" t="s">
        <v>35</v>
      </c>
    </row>
    <row r="7" spans="1:253" s="28" customFormat="1" x14ac:dyDescent="0.2">
      <c r="A7" s="139" t="s">
        <v>44</v>
      </c>
      <c r="B7" s="95" t="s">
        <v>51</v>
      </c>
      <c r="C7" s="55"/>
      <c r="D7" s="96"/>
      <c r="E7" s="140">
        <f>'Kancelář č.1'!G33-'Kancelář č.1'!G31</f>
        <v>0</v>
      </c>
      <c r="F7" s="141">
        <f>'Kancelář č.1'!G31</f>
        <v>0</v>
      </c>
    </row>
    <row r="8" spans="1:253" s="28" customFormat="1" x14ac:dyDescent="0.2">
      <c r="A8" s="139" t="s">
        <v>47</v>
      </c>
      <c r="B8" s="95" t="s">
        <v>52</v>
      </c>
      <c r="C8" s="55"/>
      <c r="D8" s="96"/>
      <c r="E8" s="140">
        <f>'Kancelář č.3'!G57-'Kancelář č.3'!G55</f>
        <v>0</v>
      </c>
      <c r="F8" s="141">
        <f>'Kancelář č.3'!G55</f>
        <v>0</v>
      </c>
    </row>
    <row r="9" spans="1:253" s="28" customFormat="1" x14ac:dyDescent="0.2">
      <c r="A9" s="139" t="s">
        <v>46</v>
      </c>
      <c r="B9" s="95" t="s">
        <v>53</v>
      </c>
      <c r="C9" s="55"/>
      <c r="D9" s="96"/>
      <c r="E9" s="140">
        <f>'Kancelář č.4'!G41-'Kancelář č.4'!G39</f>
        <v>0</v>
      </c>
      <c r="F9" s="141">
        <f>'Kancelář č.4'!G39</f>
        <v>0</v>
      </c>
    </row>
    <row r="10" spans="1:253" s="28" customFormat="1" x14ac:dyDescent="0.2">
      <c r="A10" s="139" t="s">
        <v>50</v>
      </c>
      <c r="B10" s="95" t="s">
        <v>54</v>
      </c>
      <c r="C10" s="55"/>
      <c r="D10" s="96"/>
      <c r="E10" s="140">
        <f>'Kancelář č.5'!G37-'Kancelář č.5'!G35</f>
        <v>0</v>
      </c>
      <c r="F10" s="141">
        <f>'Kancelář č.5'!G35</f>
        <v>0</v>
      </c>
    </row>
    <row r="11" spans="1:253" s="28" customFormat="1" ht="13.5" thickBot="1" x14ac:dyDescent="0.25">
      <c r="A11" s="139" t="s">
        <v>45</v>
      </c>
      <c r="B11" s="95" t="s">
        <v>55</v>
      </c>
      <c r="C11" s="55"/>
      <c r="D11" s="96"/>
      <c r="E11" s="140">
        <f>'Kancelář č.6'!G59-'Kancelář č.6'!G57</f>
        <v>0</v>
      </c>
      <c r="F11" s="141">
        <f>'Kancelář č.6'!G57</f>
        <v>0</v>
      </c>
    </row>
    <row r="12" spans="1:253" ht="13.5" thickBot="1" x14ac:dyDescent="0.25">
      <c r="A12" s="97"/>
      <c r="B12" s="98" t="s">
        <v>36</v>
      </c>
      <c r="C12" s="98"/>
      <c r="D12" s="99"/>
      <c r="E12" s="100">
        <f>SUM(E7:E11)</f>
        <v>0</v>
      </c>
      <c r="F12" s="101">
        <f>SUM(F7:F11)</f>
        <v>0</v>
      </c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</row>
    <row r="13" spans="1:253" x14ac:dyDescent="0.2">
      <c r="A13" s="55"/>
      <c r="B13" s="55"/>
      <c r="C13" s="55"/>
      <c r="D13" s="55"/>
      <c r="E13" s="55"/>
      <c r="F13" s="55"/>
    </row>
    <row r="14" spans="1:253" x14ac:dyDescent="0.2">
      <c r="B14" s="102"/>
      <c r="F14" s="103"/>
    </row>
    <row r="15" spans="1:253" x14ac:dyDescent="0.2">
      <c r="F15" s="103"/>
    </row>
    <row r="16" spans="1:253" x14ac:dyDescent="0.2">
      <c r="F16" s="103"/>
    </row>
    <row r="17" spans="6:6" x14ac:dyDescent="0.2">
      <c r="F17" s="103"/>
    </row>
    <row r="18" spans="6:6" x14ac:dyDescent="0.2">
      <c r="F18" s="103"/>
    </row>
    <row r="19" spans="6:6" x14ac:dyDescent="0.2">
      <c r="F19" s="103"/>
    </row>
    <row r="20" spans="6:6" x14ac:dyDescent="0.2">
      <c r="F20" s="103"/>
    </row>
    <row r="21" spans="6:6" x14ac:dyDescent="0.2">
      <c r="F21" s="103"/>
    </row>
    <row r="22" spans="6:6" x14ac:dyDescent="0.2">
      <c r="F22" s="103"/>
    </row>
    <row r="23" spans="6:6" x14ac:dyDescent="0.2">
      <c r="F23" s="103"/>
    </row>
    <row r="24" spans="6:6" x14ac:dyDescent="0.2">
      <c r="F24" s="103"/>
    </row>
    <row r="25" spans="6:6" x14ac:dyDescent="0.2">
      <c r="F25" s="103"/>
    </row>
    <row r="26" spans="6:6" x14ac:dyDescent="0.2">
      <c r="F26" s="103"/>
    </row>
    <row r="27" spans="6:6" x14ac:dyDescent="0.2">
      <c r="F27" s="103"/>
    </row>
    <row r="28" spans="6:6" x14ac:dyDescent="0.2">
      <c r="F28" s="103"/>
    </row>
    <row r="29" spans="6:6" x14ac:dyDescent="0.2">
      <c r="F29" s="103"/>
    </row>
    <row r="30" spans="6:6" x14ac:dyDescent="0.2">
      <c r="F30" s="103"/>
    </row>
    <row r="31" spans="6:6" x14ac:dyDescent="0.2">
      <c r="F31" s="103"/>
    </row>
    <row r="32" spans="6:6" x14ac:dyDescent="0.2">
      <c r="F32" s="103"/>
    </row>
    <row r="33" spans="6:6" x14ac:dyDescent="0.2">
      <c r="F33" s="103"/>
    </row>
    <row r="34" spans="6:6" x14ac:dyDescent="0.2">
      <c r="F34" s="103"/>
    </row>
    <row r="35" spans="6:6" x14ac:dyDescent="0.2">
      <c r="F35" s="103"/>
    </row>
    <row r="36" spans="6:6" x14ac:dyDescent="0.2">
      <c r="F36" s="103"/>
    </row>
    <row r="37" spans="6:6" x14ac:dyDescent="0.2">
      <c r="F37" s="103"/>
    </row>
    <row r="38" spans="6:6" x14ac:dyDescent="0.2">
      <c r="F38" s="103"/>
    </row>
    <row r="39" spans="6:6" x14ac:dyDescent="0.2">
      <c r="F39" s="103"/>
    </row>
    <row r="40" spans="6:6" x14ac:dyDescent="0.2">
      <c r="F40" s="103"/>
    </row>
    <row r="41" spans="6:6" x14ac:dyDescent="0.2">
      <c r="F41" s="103"/>
    </row>
    <row r="42" spans="6:6" x14ac:dyDescent="0.2">
      <c r="F42" s="103"/>
    </row>
    <row r="43" spans="6:6" x14ac:dyDescent="0.2">
      <c r="F43" s="103"/>
    </row>
    <row r="44" spans="6:6" x14ac:dyDescent="0.2">
      <c r="F44" s="103"/>
    </row>
    <row r="45" spans="6:6" x14ac:dyDescent="0.2">
      <c r="F45" s="103"/>
    </row>
    <row r="46" spans="6:6" x14ac:dyDescent="0.2">
      <c r="F46" s="103"/>
    </row>
    <row r="47" spans="6:6" x14ac:dyDescent="0.2">
      <c r="F47" s="103"/>
    </row>
    <row r="48" spans="6:6" x14ac:dyDescent="0.2">
      <c r="F48" s="103"/>
    </row>
    <row r="49" spans="6:6" x14ac:dyDescent="0.2">
      <c r="F49" s="103"/>
    </row>
    <row r="50" spans="6:6" x14ac:dyDescent="0.2">
      <c r="F50" s="103"/>
    </row>
    <row r="51" spans="6:6" x14ac:dyDescent="0.2">
      <c r="F51" s="103"/>
    </row>
    <row r="52" spans="6:6" x14ac:dyDescent="0.2">
      <c r="F52" s="103"/>
    </row>
    <row r="53" spans="6:6" x14ac:dyDescent="0.2">
      <c r="F53" s="103"/>
    </row>
    <row r="54" spans="6:6" x14ac:dyDescent="0.2">
      <c r="F54" s="103"/>
    </row>
    <row r="55" spans="6:6" x14ac:dyDescent="0.2">
      <c r="F55" s="103"/>
    </row>
    <row r="56" spans="6:6" x14ac:dyDescent="0.2">
      <c r="F56" s="103"/>
    </row>
    <row r="57" spans="6:6" x14ac:dyDescent="0.2">
      <c r="F57" s="103"/>
    </row>
    <row r="58" spans="6:6" x14ac:dyDescent="0.2">
      <c r="F58" s="103"/>
    </row>
    <row r="59" spans="6:6" x14ac:dyDescent="0.2">
      <c r="F59" s="103"/>
    </row>
    <row r="60" spans="6:6" x14ac:dyDescent="0.2">
      <c r="F60" s="103"/>
    </row>
    <row r="61" spans="6:6" x14ac:dyDescent="0.2">
      <c r="F61" s="103"/>
    </row>
    <row r="62" spans="6:6" x14ac:dyDescent="0.2">
      <c r="F62" s="103"/>
    </row>
    <row r="63" spans="6:6" x14ac:dyDescent="0.2">
      <c r="F63" s="103"/>
    </row>
  </sheetData>
  <sheetProtection password="DCC5" sheet="1" objects="1" scenarios="1"/>
  <mergeCells count="2">
    <mergeCell ref="A1:B1"/>
    <mergeCell ref="A2:B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theme="7" tint="0.39997558519241921"/>
    <pageSetUpPr fitToPage="1"/>
  </sheetPr>
  <dimension ref="A1:CZ39"/>
  <sheetViews>
    <sheetView showGridLines="0" showZeros="0" topLeftCell="A22" zoomScale="190" zoomScaleNormal="190" workbookViewId="0">
      <selection activeCell="C32" sqref="C32:D32"/>
    </sheetView>
  </sheetViews>
  <sheetFormatPr defaultRowHeight="12.75" x14ac:dyDescent="0.2"/>
  <cols>
    <col min="1" max="1" width="4.42578125" style="104" customWidth="1"/>
    <col min="2" max="2" width="16.140625" style="104" customWidth="1"/>
    <col min="3" max="3" width="40.42578125" style="104" customWidth="1"/>
    <col min="4" max="4" width="5.5703125" style="104" customWidth="1"/>
    <col min="5" max="5" width="8.5703125" style="137" customWidth="1"/>
    <col min="6" max="6" width="9.85546875" style="104" customWidth="1"/>
    <col min="7" max="7" width="13.85546875" style="104" customWidth="1"/>
    <col min="8" max="11" width="9.140625" style="104"/>
    <col min="12" max="12" width="75.42578125" style="104" customWidth="1"/>
    <col min="13" max="13" width="45.28515625" style="104" customWidth="1"/>
    <col min="14" max="256" width="9.140625" style="104"/>
    <col min="257" max="257" width="4.42578125" style="104" customWidth="1"/>
    <col min="258" max="258" width="11.5703125" style="104" customWidth="1"/>
    <col min="259" max="259" width="40.42578125" style="104" customWidth="1"/>
    <col min="260" max="260" width="5.5703125" style="104" customWidth="1"/>
    <col min="261" max="261" width="8.5703125" style="104" customWidth="1"/>
    <col min="262" max="262" width="9.85546875" style="104" customWidth="1"/>
    <col min="263" max="263" width="13.85546875" style="104" customWidth="1"/>
    <col min="264" max="267" width="9.140625" style="104"/>
    <col min="268" max="268" width="75.42578125" style="104" customWidth="1"/>
    <col min="269" max="269" width="45.28515625" style="104" customWidth="1"/>
    <col min="270" max="512" width="9.140625" style="104"/>
    <col min="513" max="513" width="4.42578125" style="104" customWidth="1"/>
    <col min="514" max="514" width="11.5703125" style="104" customWidth="1"/>
    <col min="515" max="515" width="40.42578125" style="104" customWidth="1"/>
    <col min="516" max="516" width="5.5703125" style="104" customWidth="1"/>
    <col min="517" max="517" width="8.5703125" style="104" customWidth="1"/>
    <col min="518" max="518" width="9.85546875" style="104" customWidth="1"/>
    <col min="519" max="519" width="13.85546875" style="104" customWidth="1"/>
    <col min="520" max="523" width="9.140625" style="104"/>
    <col min="524" max="524" width="75.42578125" style="104" customWidth="1"/>
    <col min="525" max="525" width="45.28515625" style="104" customWidth="1"/>
    <col min="526" max="768" width="9.140625" style="104"/>
    <col min="769" max="769" width="4.42578125" style="104" customWidth="1"/>
    <col min="770" max="770" width="11.5703125" style="104" customWidth="1"/>
    <col min="771" max="771" width="40.42578125" style="104" customWidth="1"/>
    <col min="772" max="772" width="5.5703125" style="104" customWidth="1"/>
    <col min="773" max="773" width="8.5703125" style="104" customWidth="1"/>
    <col min="774" max="774" width="9.85546875" style="104" customWidth="1"/>
    <col min="775" max="775" width="13.85546875" style="104" customWidth="1"/>
    <col min="776" max="779" width="9.140625" style="104"/>
    <col min="780" max="780" width="75.42578125" style="104" customWidth="1"/>
    <col min="781" max="781" width="45.28515625" style="104" customWidth="1"/>
    <col min="782" max="1024" width="9.140625" style="104"/>
    <col min="1025" max="1025" width="4.42578125" style="104" customWidth="1"/>
    <col min="1026" max="1026" width="11.5703125" style="104" customWidth="1"/>
    <col min="1027" max="1027" width="40.42578125" style="104" customWidth="1"/>
    <col min="1028" max="1028" width="5.5703125" style="104" customWidth="1"/>
    <col min="1029" max="1029" width="8.5703125" style="104" customWidth="1"/>
    <col min="1030" max="1030" width="9.85546875" style="104" customWidth="1"/>
    <col min="1031" max="1031" width="13.85546875" style="104" customWidth="1"/>
    <col min="1032" max="1035" width="9.140625" style="104"/>
    <col min="1036" max="1036" width="75.42578125" style="104" customWidth="1"/>
    <col min="1037" max="1037" width="45.28515625" style="104" customWidth="1"/>
    <col min="1038" max="1280" width="9.140625" style="104"/>
    <col min="1281" max="1281" width="4.42578125" style="104" customWidth="1"/>
    <col min="1282" max="1282" width="11.5703125" style="104" customWidth="1"/>
    <col min="1283" max="1283" width="40.42578125" style="104" customWidth="1"/>
    <col min="1284" max="1284" width="5.5703125" style="104" customWidth="1"/>
    <col min="1285" max="1285" width="8.5703125" style="104" customWidth="1"/>
    <col min="1286" max="1286" width="9.85546875" style="104" customWidth="1"/>
    <col min="1287" max="1287" width="13.85546875" style="104" customWidth="1"/>
    <col min="1288" max="1291" width="9.140625" style="104"/>
    <col min="1292" max="1292" width="75.42578125" style="104" customWidth="1"/>
    <col min="1293" max="1293" width="45.28515625" style="104" customWidth="1"/>
    <col min="1294" max="1536" width="9.140625" style="104"/>
    <col min="1537" max="1537" width="4.42578125" style="104" customWidth="1"/>
    <col min="1538" max="1538" width="11.5703125" style="104" customWidth="1"/>
    <col min="1539" max="1539" width="40.42578125" style="104" customWidth="1"/>
    <col min="1540" max="1540" width="5.5703125" style="104" customWidth="1"/>
    <col min="1541" max="1541" width="8.5703125" style="104" customWidth="1"/>
    <col min="1542" max="1542" width="9.85546875" style="104" customWidth="1"/>
    <col min="1543" max="1543" width="13.85546875" style="104" customWidth="1"/>
    <col min="1544" max="1547" width="9.140625" style="104"/>
    <col min="1548" max="1548" width="75.42578125" style="104" customWidth="1"/>
    <col min="1549" max="1549" width="45.28515625" style="104" customWidth="1"/>
    <col min="1550" max="1792" width="9.140625" style="104"/>
    <col min="1793" max="1793" width="4.42578125" style="104" customWidth="1"/>
    <col min="1794" max="1794" width="11.5703125" style="104" customWidth="1"/>
    <col min="1795" max="1795" width="40.42578125" style="104" customWidth="1"/>
    <col min="1796" max="1796" width="5.5703125" style="104" customWidth="1"/>
    <col min="1797" max="1797" width="8.5703125" style="104" customWidth="1"/>
    <col min="1798" max="1798" width="9.85546875" style="104" customWidth="1"/>
    <col min="1799" max="1799" width="13.85546875" style="104" customWidth="1"/>
    <col min="1800" max="1803" width="9.140625" style="104"/>
    <col min="1804" max="1804" width="75.42578125" style="104" customWidth="1"/>
    <col min="1805" max="1805" width="45.28515625" style="104" customWidth="1"/>
    <col min="1806" max="2048" width="9.140625" style="104"/>
    <col min="2049" max="2049" width="4.42578125" style="104" customWidth="1"/>
    <col min="2050" max="2050" width="11.5703125" style="104" customWidth="1"/>
    <col min="2051" max="2051" width="40.42578125" style="104" customWidth="1"/>
    <col min="2052" max="2052" width="5.5703125" style="104" customWidth="1"/>
    <col min="2053" max="2053" width="8.5703125" style="104" customWidth="1"/>
    <col min="2054" max="2054" width="9.85546875" style="104" customWidth="1"/>
    <col min="2055" max="2055" width="13.85546875" style="104" customWidth="1"/>
    <col min="2056" max="2059" width="9.140625" style="104"/>
    <col min="2060" max="2060" width="75.42578125" style="104" customWidth="1"/>
    <col min="2061" max="2061" width="45.28515625" style="104" customWidth="1"/>
    <col min="2062" max="2304" width="9.140625" style="104"/>
    <col min="2305" max="2305" width="4.42578125" style="104" customWidth="1"/>
    <col min="2306" max="2306" width="11.5703125" style="104" customWidth="1"/>
    <col min="2307" max="2307" width="40.42578125" style="104" customWidth="1"/>
    <col min="2308" max="2308" width="5.5703125" style="104" customWidth="1"/>
    <col min="2309" max="2309" width="8.5703125" style="104" customWidth="1"/>
    <col min="2310" max="2310" width="9.85546875" style="104" customWidth="1"/>
    <col min="2311" max="2311" width="13.85546875" style="104" customWidth="1"/>
    <col min="2312" max="2315" width="9.140625" style="104"/>
    <col min="2316" max="2316" width="75.42578125" style="104" customWidth="1"/>
    <col min="2317" max="2317" width="45.28515625" style="104" customWidth="1"/>
    <col min="2318" max="2560" width="9.140625" style="104"/>
    <col min="2561" max="2561" width="4.42578125" style="104" customWidth="1"/>
    <col min="2562" max="2562" width="11.5703125" style="104" customWidth="1"/>
    <col min="2563" max="2563" width="40.42578125" style="104" customWidth="1"/>
    <col min="2564" max="2564" width="5.5703125" style="104" customWidth="1"/>
    <col min="2565" max="2565" width="8.5703125" style="104" customWidth="1"/>
    <col min="2566" max="2566" width="9.85546875" style="104" customWidth="1"/>
    <col min="2567" max="2567" width="13.85546875" style="104" customWidth="1"/>
    <col min="2568" max="2571" width="9.140625" style="104"/>
    <col min="2572" max="2572" width="75.42578125" style="104" customWidth="1"/>
    <col min="2573" max="2573" width="45.28515625" style="104" customWidth="1"/>
    <col min="2574" max="2816" width="9.140625" style="104"/>
    <col min="2817" max="2817" width="4.42578125" style="104" customWidth="1"/>
    <col min="2818" max="2818" width="11.5703125" style="104" customWidth="1"/>
    <col min="2819" max="2819" width="40.42578125" style="104" customWidth="1"/>
    <col min="2820" max="2820" width="5.5703125" style="104" customWidth="1"/>
    <col min="2821" max="2821" width="8.5703125" style="104" customWidth="1"/>
    <col min="2822" max="2822" width="9.85546875" style="104" customWidth="1"/>
    <col min="2823" max="2823" width="13.85546875" style="104" customWidth="1"/>
    <col min="2824" max="2827" width="9.140625" style="104"/>
    <col min="2828" max="2828" width="75.42578125" style="104" customWidth="1"/>
    <col min="2829" max="2829" width="45.28515625" style="104" customWidth="1"/>
    <col min="2830" max="3072" width="9.140625" style="104"/>
    <col min="3073" max="3073" width="4.42578125" style="104" customWidth="1"/>
    <col min="3074" max="3074" width="11.5703125" style="104" customWidth="1"/>
    <col min="3075" max="3075" width="40.42578125" style="104" customWidth="1"/>
    <col min="3076" max="3076" width="5.5703125" style="104" customWidth="1"/>
    <col min="3077" max="3077" width="8.5703125" style="104" customWidth="1"/>
    <col min="3078" max="3078" width="9.85546875" style="104" customWidth="1"/>
    <col min="3079" max="3079" width="13.85546875" style="104" customWidth="1"/>
    <col min="3080" max="3083" width="9.140625" style="104"/>
    <col min="3084" max="3084" width="75.42578125" style="104" customWidth="1"/>
    <col min="3085" max="3085" width="45.28515625" style="104" customWidth="1"/>
    <col min="3086" max="3328" width="9.140625" style="104"/>
    <col min="3329" max="3329" width="4.42578125" style="104" customWidth="1"/>
    <col min="3330" max="3330" width="11.5703125" style="104" customWidth="1"/>
    <col min="3331" max="3331" width="40.42578125" style="104" customWidth="1"/>
    <col min="3332" max="3332" width="5.5703125" style="104" customWidth="1"/>
    <col min="3333" max="3333" width="8.5703125" style="104" customWidth="1"/>
    <col min="3334" max="3334" width="9.85546875" style="104" customWidth="1"/>
    <col min="3335" max="3335" width="13.85546875" style="104" customWidth="1"/>
    <col min="3336" max="3339" width="9.140625" style="104"/>
    <col min="3340" max="3340" width="75.42578125" style="104" customWidth="1"/>
    <col min="3341" max="3341" width="45.28515625" style="104" customWidth="1"/>
    <col min="3342" max="3584" width="9.140625" style="104"/>
    <col min="3585" max="3585" width="4.42578125" style="104" customWidth="1"/>
    <col min="3586" max="3586" width="11.5703125" style="104" customWidth="1"/>
    <col min="3587" max="3587" width="40.42578125" style="104" customWidth="1"/>
    <col min="3588" max="3588" width="5.5703125" style="104" customWidth="1"/>
    <col min="3589" max="3589" width="8.5703125" style="104" customWidth="1"/>
    <col min="3590" max="3590" width="9.85546875" style="104" customWidth="1"/>
    <col min="3591" max="3591" width="13.85546875" style="104" customWidth="1"/>
    <col min="3592" max="3595" width="9.140625" style="104"/>
    <col min="3596" max="3596" width="75.42578125" style="104" customWidth="1"/>
    <col min="3597" max="3597" width="45.28515625" style="104" customWidth="1"/>
    <col min="3598" max="3840" width="9.140625" style="104"/>
    <col min="3841" max="3841" width="4.42578125" style="104" customWidth="1"/>
    <col min="3842" max="3842" width="11.5703125" style="104" customWidth="1"/>
    <col min="3843" max="3843" width="40.42578125" style="104" customWidth="1"/>
    <col min="3844" max="3844" width="5.5703125" style="104" customWidth="1"/>
    <col min="3845" max="3845" width="8.5703125" style="104" customWidth="1"/>
    <col min="3846" max="3846" width="9.85546875" style="104" customWidth="1"/>
    <col min="3847" max="3847" width="13.85546875" style="104" customWidth="1"/>
    <col min="3848" max="3851" width="9.140625" style="104"/>
    <col min="3852" max="3852" width="75.42578125" style="104" customWidth="1"/>
    <col min="3853" max="3853" width="45.28515625" style="104" customWidth="1"/>
    <col min="3854" max="4096" width="9.140625" style="104"/>
    <col min="4097" max="4097" width="4.42578125" style="104" customWidth="1"/>
    <col min="4098" max="4098" width="11.5703125" style="104" customWidth="1"/>
    <col min="4099" max="4099" width="40.42578125" style="104" customWidth="1"/>
    <col min="4100" max="4100" width="5.5703125" style="104" customWidth="1"/>
    <col min="4101" max="4101" width="8.5703125" style="104" customWidth="1"/>
    <col min="4102" max="4102" width="9.85546875" style="104" customWidth="1"/>
    <col min="4103" max="4103" width="13.85546875" style="104" customWidth="1"/>
    <col min="4104" max="4107" width="9.140625" style="104"/>
    <col min="4108" max="4108" width="75.42578125" style="104" customWidth="1"/>
    <col min="4109" max="4109" width="45.28515625" style="104" customWidth="1"/>
    <col min="4110" max="4352" width="9.140625" style="104"/>
    <col min="4353" max="4353" width="4.42578125" style="104" customWidth="1"/>
    <col min="4354" max="4354" width="11.5703125" style="104" customWidth="1"/>
    <col min="4355" max="4355" width="40.42578125" style="104" customWidth="1"/>
    <col min="4356" max="4356" width="5.5703125" style="104" customWidth="1"/>
    <col min="4357" max="4357" width="8.5703125" style="104" customWidth="1"/>
    <col min="4358" max="4358" width="9.85546875" style="104" customWidth="1"/>
    <col min="4359" max="4359" width="13.85546875" style="104" customWidth="1"/>
    <col min="4360" max="4363" width="9.140625" style="104"/>
    <col min="4364" max="4364" width="75.42578125" style="104" customWidth="1"/>
    <col min="4365" max="4365" width="45.28515625" style="104" customWidth="1"/>
    <col min="4366" max="4608" width="9.140625" style="104"/>
    <col min="4609" max="4609" width="4.42578125" style="104" customWidth="1"/>
    <col min="4610" max="4610" width="11.5703125" style="104" customWidth="1"/>
    <col min="4611" max="4611" width="40.42578125" style="104" customWidth="1"/>
    <col min="4612" max="4612" width="5.5703125" style="104" customWidth="1"/>
    <col min="4613" max="4613" width="8.5703125" style="104" customWidth="1"/>
    <col min="4614" max="4614" width="9.85546875" style="104" customWidth="1"/>
    <col min="4615" max="4615" width="13.85546875" style="104" customWidth="1"/>
    <col min="4616" max="4619" width="9.140625" style="104"/>
    <col min="4620" max="4620" width="75.42578125" style="104" customWidth="1"/>
    <col min="4621" max="4621" width="45.28515625" style="104" customWidth="1"/>
    <col min="4622" max="4864" width="9.140625" style="104"/>
    <col min="4865" max="4865" width="4.42578125" style="104" customWidth="1"/>
    <col min="4866" max="4866" width="11.5703125" style="104" customWidth="1"/>
    <col min="4867" max="4867" width="40.42578125" style="104" customWidth="1"/>
    <col min="4868" max="4868" width="5.5703125" style="104" customWidth="1"/>
    <col min="4869" max="4869" width="8.5703125" style="104" customWidth="1"/>
    <col min="4870" max="4870" width="9.85546875" style="104" customWidth="1"/>
    <col min="4871" max="4871" width="13.85546875" style="104" customWidth="1"/>
    <col min="4872" max="4875" width="9.140625" style="104"/>
    <col min="4876" max="4876" width="75.42578125" style="104" customWidth="1"/>
    <col min="4877" max="4877" width="45.28515625" style="104" customWidth="1"/>
    <col min="4878" max="5120" width="9.140625" style="104"/>
    <col min="5121" max="5121" width="4.42578125" style="104" customWidth="1"/>
    <col min="5122" max="5122" width="11.5703125" style="104" customWidth="1"/>
    <col min="5123" max="5123" width="40.42578125" style="104" customWidth="1"/>
    <col min="5124" max="5124" width="5.5703125" style="104" customWidth="1"/>
    <col min="5125" max="5125" width="8.5703125" style="104" customWidth="1"/>
    <col min="5126" max="5126" width="9.85546875" style="104" customWidth="1"/>
    <col min="5127" max="5127" width="13.85546875" style="104" customWidth="1"/>
    <col min="5128" max="5131" width="9.140625" style="104"/>
    <col min="5132" max="5132" width="75.42578125" style="104" customWidth="1"/>
    <col min="5133" max="5133" width="45.28515625" style="104" customWidth="1"/>
    <col min="5134" max="5376" width="9.140625" style="104"/>
    <col min="5377" max="5377" width="4.42578125" style="104" customWidth="1"/>
    <col min="5378" max="5378" width="11.5703125" style="104" customWidth="1"/>
    <col min="5379" max="5379" width="40.42578125" style="104" customWidth="1"/>
    <col min="5380" max="5380" width="5.5703125" style="104" customWidth="1"/>
    <col min="5381" max="5381" width="8.5703125" style="104" customWidth="1"/>
    <col min="5382" max="5382" width="9.85546875" style="104" customWidth="1"/>
    <col min="5383" max="5383" width="13.85546875" style="104" customWidth="1"/>
    <col min="5384" max="5387" width="9.140625" style="104"/>
    <col min="5388" max="5388" width="75.42578125" style="104" customWidth="1"/>
    <col min="5389" max="5389" width="45.28515625" style="104" customWidth="1"/>
    <col min="5390" max="5632" width="9.140625" style="104"/>
    <col min="5633" max="5633" width="4.42578125" style="104" customWidth="1"/>
    <col min="5634" max="5634" width="11.5703125" style="104" customWidth="1"/>
    <col min="5635" max="5635" width="40.42578125" style="104" customWidth="1"/>
    <col min="5636" max="5636" width="5.5703125" style="104" customWidth="1"/>
    <col min="5637" max="5637" width="8.5703125" style="104" customWidth="1"/>
    <col min="5638" max="5638" width="9.85546875" style="104" customWidth="1"/>
    <col min="5639" max="5639" width="13.85546875" style="104" customWidth="1"/>
    <col min="5640" max="5643" width="9.140625" style="104"/>
    <col min="5644" max="5644" width="75.42578125" style="104" customWidth="1"/>
    <col min="5645" max="5645" width="45.28515625" style="104" customWidth="1"/>
    <col min="5646" max="5888" width="9.140625" style="104"/>
    <col min="5889" max="5889" width="4.42578125" style="104" customWidth="1"/>
    <col min="5890" max="5890" width="11.5703125" style="104" customWidth="1"/>
    <col min="5891" max="5891" width="40.42578125" style="104" customWidth="1"/>
    <col min="5892" max="5892" width="5.5703125" style="104" customWidth="1"/>
    <col min="5893" max="5893" width="8.5703125" style="104" customWidth="1"/>
    <col min="5894" max="5894" width="9.85546875" style="104" customWidth="1"/>
    <col min="5895" max="5895" width="13.85546875" style="104" customWidth="1"/>
    <col min="5896" max="5899" width="9.140625" style="104"/>
    <col min="5900" max="5900" width="75.42578125" style="104" customWidth="1"/>
    <col min="5901" max="5901" width="45.28515625" style="104" customWidth="1"/>
    <col min="5902" max="6144" width="9.140625" style="104"/>
    <col min="6145" max="6145" width="4.42578125" style="104" customWidth="1"/>
    <col min="6146" max="6146" width="11.5703125" style="104" customWidth="1"/>
    <col min="6147" max="6147" width="40.42578125" style="104" customWidth="1"/>
    <col min="6148" max="6148" width="5.5703125" style="104" customWidth="1"/>
    <col min="6149" max="6149" width="8.5703125" style="104" customWidth="1"/>
    <col min="6150" max="6150" width="9.85546875" style="104" customWidth="1"/>
    <col min="6151" max="6151" width="13.85546875" style="104" customWidth="1"/>
    <col min="6152" max="6155" width="9.140625" style="104"/>
    <col min="6156" max="6156" width="75.42578125" style="104" customWidth="1"/>
    <col min="6157" max="6157" width="45.28515625" style="104" customWidth="1"/>
    <col min="6158" max="6400" width="9.140625" style="104"/>
    <col min="6401" max="6401" width="4.42578125" style="104" customWidth="1"/>
    <col min="6402" max="6402" width="11.5703125" style="104" customWidth="1"/>
    <col min="6403" max="6403" width="40.42578125" style="104" customWidth="1"/>
    <col min="6404" max="6404" width="5.5703125" style="104" customWidth="1"/>
    <col min="6405" max="6405" width="8.5703125" style="104" customWidth="1"/>
    <col min="6406" max="6406" width="9.85546875" style="104" customWidth="1"/>
    <col min="6407" max="6407" width="13.85546875" style="104" customWidth="1"/>
    <col min="6408" max="6411" width="9.140625" style="104"/>
    <col min="6412" max="6412" width="75.42578125" style="104" customWidth="1"/>
    <col min="6413" max="6413" width="45.28515625" style="104" customWidth="1"/>
    <col min="6414" max="6656" width="9.140625" style="104"/>
    <col min="6657" max="6657" width="4.42578125" style="104" customWidth="1"/>
    <col min="6658" max="6658" width="11.5703125" style="104" customWidth="1"/>
    <col min="6659" max="6659" width="40.42578125" style="104" customWidth="1"/>
    <col min="6660" max="6660" width="5.5703125" style="104" customWidth="1"/>
    <col min="6661" max="6661" width="8.5703125" style="104" customWidth="1"/>
    <col min="6662" max="6662" width="9.85546875" style="104" customWidth="1"/>
    <col min="6663" max="6663" width="13.85546875" style="104" customWidth="1"/>
    <col min="6664" max="6667" width="9.140625" style="104"/>
    <col min="6668" max="6668" width="75.42578125" style="104" customWidth="1"/>
    <col min="6669" max="6669" width="45.28515625" style="104" customWidth="1"/>
    <col min="6670" max="6912" width="9.140625" style="104"/>
    <col min="6913" max="6913" width="4.42578125" style="104" customWidth="1"/>
    <col min="6914" max="6914" width="11.5703125" style="104" customWidth="1"/>
    <col min="6915" max="6915" width="40.42578125" style="104" customWidth="1"/>
    <col min="6916" max="6916" width="5.5703125" style="104" customWidth="1"/>
    <col min="6917" max="6917" width="8.5703125" style="104" customWidth="1"/>
    <col min="6918" max="6918" width="9.85546875" style="104" customWidth="1"/>
    <col min="6919" max="6919" width="13.85546875" style="104" customWidth="1"/>
    <col min="6920" max="6923" width="9.140625" style="104"/>
    <col min="6924" max="6924" width="75.42578125" style="104" customWidth="1"/>
    <col min="6925" max="6925" width="45.28515625" style="104" customWidth="1"/>
    <col min="6926" max="7168" width="9.140625" style="104"/>
    <col min="7169" max="7169" width="4.42578125" style="104" customWidth="1"/>
    <col min="7170" max="7170" width="11.5703125" style="104" customWidth="1"/>
    <col min="7171" max="7171" width="40.42578125" style="104" customWidth="1"/>
    <col min="7172" max="7172" width="5.5703125" style="104" customWidth="1"/>
    <col min="7173" max="7173" width="8.5703125" style="104" customWidth="1"/>
    <col min="7174" max="7174" width="9.85546875" style="104" customWidth="1"/>
    <col min="7175" max="7175" width="13.85546875" style="104" customWidth="1"/>
    <col min="7176" max="7179" width="9.140625" style="104"/>
    <col min="7180" max="7180" width="75.42578125" style="104" customWidth="1"/>
    <col min="7181" max="7181" width="45.28515625" style="104" customWidth="1"/>
    <col min="7182" max="7424" width="9.140625" style="104"/>
    <col min="7425" max="7425" width="4.42578125" style="104" customWidth="1"/>
    <col min="7426" max="7426" width="11.5703125" style="104" customWidth="1"/>
    <col min="7427" max="7427" width="40.42578125" style="104" customWidth="1"/>
    <col min="7428" max="7428" width="5.5703125" style="104" customWidth="1"/>
    <col min="7429" max="7429" width="8.5703125" style="104" customWidth="1"/>
    <col min="7430" max="7430" width="9.85546875" style="104" customWidth="1"/>
    <col min="7431" max="7431" width="13.85546875" style="104" customWidth="1"/>
    <col min="7432" max="7435" width="9.140625" style="104"/>
    <col min="7436" max="7436" width="75.42578125" style="104" customWidth="1"/>
    <col min="7437" max="7437" width="45.28515625" style="104" customWidth="1"/>
    <col min="7438" max="7680" width="9.140625" style="104"/>
    <col min="7681" max="7681" width="4.42578125" style="104" customWidth="1"/>
    <col min="7682" max="7682" width="11.5703125" style="104" customWidth="1"/>
    <col min="7683" max="7683" width="40.42578125" style="104" customWidth="1"/>
    <col min="7684" max="7684" width="5.5703125" style="104" customWidth="1"/>
    <col min="7685" max="7685" width="8.5703125" style="104" customWidth="1"/>
    <col min="7686" max="7686" width="9.85546875" style="104" customWidth="1"/>
    <col min="7687" max="7687" width="13.85546875" style="104" customWidth="1"/>
    <col min="7688" max="7691" width="9.140625" style="104"/>
    <col min="7692" max="7692" width="75.42578125" style="104" customWidth="1"/>
    <col min="7693" max="7693" width="45.28515625" style="104" customWidth="1"/>
    <col min="7694" max="7936" width="9.140625" style="104"/>
    <col min="7937" max="7937" width="4.42578125" style="104" customWidth="1"/>
    <col min="7938" max="7938" width="11.5703125" style="104" customWidth="1"/>
    <col min="7939" max="7939" width="40.42578125" style="104" customWidth="1"/>
    <col min="7940" max="7940" width="5.5703125" style="104" customWidth="1"/>
    <col min="7941" max="7941" width="8.5703125" style="104" customWidth="1"/>
    <col min="7942" max="7942" width="9.85546875" style="104" customWidth="1"/>
    <col min="7943" max="7943" width="13.85546875" style="104" customWidth="1"/>
    <col min="7944" max="7947" width="9.140625" style="104"/>
    <col min="7948" max="7948" width="75.42578125" style="104" customWidth="1"/>
    <col min="7949" max="7949" width="45.28515625" style="104" customWidth="1"/>
    <col min="7950" max="8192" width="9.140625" style="104"/>
    <col min="8193" max="8193" width="4.42578125" style="104" customWidth="1"/>
    <col min="8194" max="8194" width="11.5703125" style="104" customWidth="1"/>
    <col min="8195" max="8195" width="40.42578125" style="104" customWidth="1"/>
    <col min="8196" max="8196" width="5.5703125" style="104" customWidth="1"/>
    <col min="8197" max="8197" width="8.5703125" style="104" customWidth="1"/>
    <col min="8198" max="8198" width="9.85546875" style="104" customWidth="1"/>
    <col min="8199" max="8199" width="13.85546875" style="104" customWidth="1"/>
    <col min="8200" max="8203" width="9.140625" style="104"/>
    <col min="8204" max="8204" width="75.42578125" style="104" customWidth="1"/>
    <col min="8205" max="8205" width="45.28515625" style="104" customWidth="1"/>
    <col min="8206" max="8448" width="9.140625" style="104"/>
    <col min="8449" max="8449" width="4.42578125" style="104" customWidth="1"/>
    <col min="8450" max="8450" width="11.5703125" style="104" customWidth="1"/>
    <col min="8451" max="8451" width="40.42578125" style="104" customWidth="1"/>
    <col min="8452" max="8452" width="5.5703125" style="104" customWidth="1"/>
    <col min="8453" max="8453" width="8.5703125" style="104" customWidth="1"/>
    <col min="8454" max="8454" width="9.85546875" style="104" customWidth="1"/>
    <col min="8455" max="8455" width="13.85546875" style="104" customWidth="1"/>
    <col min="8456" max="8459" width="9.140625" style="104"/>
    <col min="8460" max="8460" width="75.42578125" style="104" customWidth="1"/>
    <col min="8461" max="8461" width="45.28515625" style="104" customWidth="1"/>
    <col min="8462" max="8704" width="9.140625" style="104"/>
    <col min="8705" max="8705" width="4.42578125" style="104" customWidth="1"/>
    <col min="8706" max="8706" width="11.5703125" style="104" customWidth="1"/>
    <col min="8707" max="8707" width="40.42578125" style="104" customWidth="1"/>
    <col min="8708" max="8708" width="5.5703125" style="104" customWidth="1"/>
    <col min="8709" max="8709" width="8.5703125" style="104" customWidth="1"/>
    <col min="8710" max="8710" width="9.85546875" style="104" customWidth="1"/>
    <col min="8711" max="8711" width="13.85546875" style="104" customWidth="1"/>
    <col min="8712" max="8715" width="9.140625" style="104"/>
    <col min="8716" max="8716" width="75.42578125" style="104" customWidth="1"/>
    <col min="8717" max="8717" width="45.28515625" style="104" customWidth="1"/>
    <col min="8718" max="8960" width="9.140625" style="104"/>
    <col min="8961" max="8961" width="4.42578125" style="104" customWidth="1"/>
    <col min="8962" max="8962" width="11.5703125" style="104" customWidth="1"/>
    <col min="8963" max="8963" width="40.42578125" style="104" customWidth="1"/>
    <col min="8964" max="8964" width="5.5703125" style="104" customWidth="1"/>
    <col min="8965" max="8965" width="8.5703125" style="104" customWidth="1"/>
    <col min="8966" max="8966" width="9.85546875" style="104" customWidth="1"/>
    <col min="8967" max="8967" width="13.85546875" style="104" customWidth="1"/>
    <col min="8968" max="8971" width="9.140625" style="104"/>
    <col min="8972" max="8972" width="75.42578125" style="104" customWidth="1"/>
    <col min="8973" max="8973" width="45.28515625" style="104" customWidth="1"/>
    <col min="8974" max="9216" width="9.140625" style="104"/>
    <col min="9217" max="9217" width="4.42578125" style="104" customWidth="1"/>
    <col min="9218" max="9218" width="11.5703125" style="104" customWidth="1"/>
    <col min="9219" max="9219" width="40.42578125" style="104" customWidth="1"/>
    <col min="9220" max="9220" width="5.5703125" style="104" customWidth="1"/>
    <col min="9221" max="9221" width="8.5703125" style="104" customWidth="1"/>
    <col min="9222" max="9222" width="9.85546875" style="104" customWidth="1"/>
    <col min="9223" max="9223" width="13.85546875" style="104" customWidth="1"/>
    <col min="9224" max="9227" width="9.140625" style="104"/>
    <col min="9228" max="9228" width="75.42578125" style="104" customWidth="1"/>
    <col min="9229" max="9229" width="45.28515625" style="104" customWidth="1"/>
    <col min="9230" max="9472" width="9.140625" style="104"/>
    <col min="9473" max="9473" width="4.42578125" style="104" customWidth="1"/>
    <col min="9474" max="9474" width="11.5703125" style="104" customWidth="1"/>
    <col min="9475" max="9475" width="40.42578125" style="104" customWidth="1"/>
    <col min="9476" max="9476" width="5.5703125" style="104" customWidth="1"/>
    <col min="9477" max="9477" width="8.5703125" style="104" customWidth="1"/>
    <col min="9478" max="9478" width="9.85546875" style="104" customWidth="1"/>
    <col min="9479" max="9479" width="13.85546875" style="104" customWidth="1"/>
    <col min="9480" max="9483" width="9.140625" style="104"/>
    <col min="9484" max="9484" width="75.42578125" style="104" customWidth="1"/>
    <col min="9485" max="9485" width="45.28515625" style="104" customWidth="1"/>
    <col min="9486" max="9728" width="9.140625" style="104"/>
    <col min="9729" max="9729" width="4.42578125" style="104" customWidth="1"/>
    <col min="9730" max="9730" width="11.5703125" style="104" customWidth="1"/>
    <col min="9731" max="9731" width="40.42578125" style="104" customWidth="1"/>
    <col min="9732" max="9732" width="5.5703125" style="104" customWidth="1"/>
    <col min="9733" max="9733" width="8.5703125" style="104" customWidth="1"/>
    <col min="9734" max="9734" width="9.85546875" style="104" customWidth="1"/>
    <col min="9735" max="9735" width="13.85546875" style="104" customWidth="1"/>
    <col min="9736" max="9739" width="9.140625" style="104"/>
    <col min="9740" max="9740" width="75.42578125" style="104" customWidth="1"/>
    <col min="9741" max="9741" width="45.28515625" style="104" customWidth="1"/>
    <col min="9742" max="9984" width="9.140625" style="104"/>
    <col min="9985" max="9985" width="4.42578125" style="104" customWidth="1"/>
    <col min="9986" max="9986" width="11.5703125" style="104" customWidth="1"/>
    <col min="9987" max="9987" width="40.42578125" style="104" customWidth="1"/>
    <col min="9988" max="9988" width="5.5703125" style="104" customWidth="1"/>
    <col min="9989" max="9989" width="8.5703125" style="104" customWidth="1"/>
    <col min="9990" max="9990" width="9.85546875" style="104" customWidth="1"/>
    <col min="9991" max="9991" width="13.85546875" style="104" customWidth="1"/>
    <col min="9992" max="9995" width="9.140625" style="104"/>
    <col min="9996" max="9996" width="75.42578125" style="104" customWidth="1"/>
    <col min="9997" max="9997" width="45.28515625" style="104" customWidth="1"/>
    <col min="9998" max="10240" width="9.140625" style="104"/>
    <col min="10241" max="10241" width="4.42578125" style="104" customWidth="1"/>
    <col min="10242" max="10242" width="11.5703125" style="104" customWidth="1"/>
    <col min="10243" max="10243" width="40.42578125" style="104" customWidth="1"/>
    <col min="10244" max="10244" width="5.5703125" style="104" customWidth="1"/>
    <col min="10245" max="10245" width="8.5703125" style="104" customWidth="1"/>
    <col min="10246" max="10246" width="9.85546875" style="104" customWidth="1"/>
    <col min="10247" max="10247" width="13.85546875" style="104" customWidth="1"/>
    <col min="10248" max="10251" width="9.140625" style="104"/>
    <col min="10252" max="10252" width="75.42578125" style="104" customWidth="1"/>
    <col min="10253" max="10253" width="45.28515625" style="104" customWidth="1"/>
    <col min="10254" max="10496" width="9.140625" style="104"/>
    <col min="10497" max="10497" width="4.42578125" style="104" customWidth="1"/>
    <col min="10498" max="10498" width="11.5703125" style="104" customWidth="1"/>
    <col min="10499" max="10499" width="40.42578125" style="104" customWidth="1"/>
    <col min="10500" max="10500" width="5.5703125" style="104" customWidth="1"/>
    <col min="10501" max="10501" width="8.5703125" style="104" customWidth="1"/>
    <col min="10502" max="10502" width="9.85546875" style="104" customWidth="1"/>
    <col min="10503" max="10503" width="13.85546875" style="104" customWidth="1"/>
    <col min="10504" max="10507" width="9.140625" style="104"/>
    <col min="10508" max="10508" width="75.42578125" style="104" customWidth="1"/>
    <col min="10509" max="10509" width="45.28515625" style="104" customWidth="1"/>
    <col min="10510" max="10752" width="9.140625" style="104"/>
    <col min="10753" max="10753" width="4.42578125" style="104" customWidth="1"/>
    <col min="10754" max="10754" width="11.5703125" style="104" customWidth="1"/>
    <col min="10755" max="10755" width="40.42578125" style="104" customWidth="1"/>
    <col min="10756" max="10756" width="5.5703125" style="104" customWidth="1"/>
    <col min="10757" max="10757" width="8.5703125" style="104" customWidth="1"/>
    <col min="10758" max="10758" width="9.85546875" style="104" customWidth="1"/>
    <col min="10759" max="10759" width="13.85546875" style="104" customWidth="1"/>
    <col min="10760" max="10763" width="9.140625" style="104"/>
    <col min="10764" max="10764" width="75.42578125" style="104" customWidth="1"/>
    <col min="10765" max="10765" width="45.28515625" style="104" customWidth="1"/>
    <col min="10766" max="11008" width="9.140625" style="104"/>
    <col min="11009" max="11009" width="4.42578125" style="104" customWidth="1"/>
    <col min="11010" max="11010" width="11.5703125" style="104" customWidth="1"/>
    <col min="11011" max="11011" width="40.42578125" style="104" customWidth="1"/>
    <col min="11012" max="11012" width="5.5703125" style="104" customWidth="1"/>
    <col min="11013" max="11013" width="8.5703125" style="104" customWidth="1"/>
    <col min="11014" max="11014" width="9.85546875" style="104" customWidth="1"/>
    <col min="11015" max="11015" width="13.85546875" style="104" customWidth="1"/>
    <col min="11016" max="11019" width="9.140625" style="104"/>
    <col min="11020" max="11020" width="75.42578125" style="104" customWidth="1"/>
    <col min="11021" max="11021" width="45.28515625" style="104" customWidth="1"/>
    <col min="11022" max="11264" width="9.140625" style="104"/>
    <col min="11265" max="11265" width="4.42578125" style="104" customWidth="1"/>
    <col min="11266" max="11266" width="11.5703125" style="104" customWidth="1"/>
    <col min="11267" max="11267" width="40.42578125" style="104" customWidth="1"/>
    <col min="11268" max="11268" width="5.5703125" style="104" customWidth="1"/>
    <col min="11269" max="11269" width="8.5703125" style="104" customWidth="1"/>
    <col min="11270" max="11270" width="9.85546875" style="104" customWidth="1"/>
    <col min="11271" max="11271" width="13.85546875" style="104" customWidth="1"/>
    <col min="11272" max="11275" width="9.140625" style="104"/>
    <col min="11276" max="11276" width="75.42578125" style="104" customWidth="1"/>
    <col min="11277" max="11277" width="45.28515625" style="104" customWidth="1"/>
    <col min="11278" max="11520" width="9.140625" style="104"/>
    <col min="11521" max="11521" width="4.42578125" style="104" customWidth="1"/>
    <col min="11522" max="11522" width="11.5703125" style="104" customWidth="1"/>
    <col min="11523" max="11523" width="40.42578125" style="104" customWidth="1"/>
    <col min="11524" max="11524" width="5.5703125" style="104" customWidth="1"/>
    <col min="11525" max="11525" width="8.5703125" style="104" customWidth="1"/>
    <col min="11526" max="11526" width="9.85546875" style="104" customWidth="1"/>
    <col min="11527" max="11527" width="13.85546875" style="104" customWidth="1"/>
    <col min="11528" max="11531" width="9.140625" style="104"/>
    <col min="11532" max="11532" width="75.42578125" style="104" customWidth="1"/>
    <col min="11533" max="11533" width="45.28515625" style="104" customWidth="1"/>
    <col min="11534" max="11776" width="9.140625" style="104"/>
    <col min="11777" max="11777" width="4.42578125" style="104" customWidth="1"/>
    <col min="11778" max="11778" width="11.5703125" style="104" customWidth="1"/>
    <col min="11779" max="11779" width="40.42578125" style="104" customWidth="1"/>
    <col min="11780" max="11780" width="5.5703125" style="104" customWidth="1"/>
    <col min="11781" max="11781" width="8.5703125" style="104" customWidth="1"/>
    <col min="11782" max="11782" width="9.85546875" style="104" customWidth="1"/>
    <col min="11783" max="11783" width="13.85546875" style="104" customWidth="1"/>
    <col min="11784" max="11787" width="9.140625" style="104"/>
    <col min="11788" max="11788" width="75.42578125" style="104" customWidth="1"/>
    <col min="11789" max="11789" width="45.28515625" style="104" customWidth="1"/>
    <col min="11790" max="12032" width="9.140625" style="104"/>
    <col min="12033" max="12033" width="4.42578125" style="104" customWidth="1"/>
    <col min="12034" max="12034" width="11.5703125" style="104" customWidth="1"/>
    <col min="12035" max="12035" width="40.42578125" style="104" customWidth="1"/>
    <col min="12036" max="12036" width="5.5703125" style="104" customWidth="1"/>
    <col min="12037" max="12037" width="8.5703125" style="104" customWidth="1"/>
    <col min="12038" max="12038" width="9.85546875" style="104" customWidth="1"/>
    <col min="12039" max="12039" width="13.85546875" style="104" customWidth="1"/>
    <col min="12040" max="12043" width="9.140625" style="104"/>
    <col min="12044" max="12044" width="75.42578125" style="104" customWidth="1"/>
    <col min="12045" max="12045" width="45.28515625" style="104" customWidth="1"/>
    <col min="12046" max="12288" width="9.140625" style="104"/>
    <col min="12289" max="12289" width="4.42578125" style="104" customWidth="1"/>
    <col min="12290" max="12290" width="11.5703125" style="104" customWidth="1"/>
    <col min="12291" max="12291" width="40.42578125" style="104" customWidth="1"/>
    <col min="12292" max="12292" width="5.5703125" style="104" customWidth="1"/>
    <col min="12293" max="12293" width="8.5703125" style="104" customWidth="1"/>
    <col min="12294" max="12294" width="9.85546875" style="104" customWidth="1"/>
    <col min="12295" max="12295" width="13.85546875" style="104" customWidth="1"/>
    <col min="12296" max="12299" width="9.140625" style="104"/>
    <col min="12300" max="12300" width="75.42578125" style="104" customWidth="1"/>
    <col min="12301" max="12301" width="45.28515625" style="104" customWidth="1"/>
    <col min="12302" max="12544" width="9.140625" style="104"/>
    <col min="12545" max="12545" width="4.42578125" style="104" customWidth="1"/>
    <col min="12546" max="12546" width="11.5703125" style="104" customWidth="1"/>
    <col min="12547" max="12547" width="40.42578125" style="104" customWidth="1"/>
    <col min="12548" max="12548" width="5.5703125" style="104" customWidth="1"/>
    <col min="12549" max="12549" width="8.5703125" style="104" customWidth="1"/>
    <col min="12550" max="12550" width="9.85546875" style="104" customWidth="1"/>
    <col min="12551" max="12551" width="13.85546875" style="104" customWidth="1"/>
    <col min="12552" max="12555" width="9.140625" style="104"/>
    <col min="12556" max="12556" width="75.42578125" style="104" customWidth="1"/>
    <col min="12557" max="12557" width="45.28515625" style="104" customWidth="1"/>
    <col min="12558" max="12800" width="9.140625" style="104"/>
    <col min="12801" max="12801" width="4.42578125" style="104" customWidth="1"/>
    <col min="12802" max="12802" width="11.5703125" style="104" customWidth="1"/>
    <col min="12803" max="12803" width="40.42578125" style="104" customWidth="1"/>
    <col min="12804" max="12804" width="5.5703125" style="104" customWidth="1"/>
    <col min="12805" max="12805" width="8.5703125" style="104" customWidth="1"/>
    <col min="12806" max="12806" width="9.85546875" style="104" customWidth="1"/>
    <col min="12807" max="12807" width="13.85546875" style="104" customWidth="1"/>
    <col min="12808" max="12811" width="9.140625" style="104"/>
    <col min="12812" max="12812" width="75.42578125" style="104" customWidth="1"/>
    <col min="12813" max="12813" width="45.28515625" style="104" customWidth="1"/>
    <col min="12814" max="13056" width="9.140625" style="104"/>
    <col min="13057" max="13057" width="4.42578125" style="104" customWidth="1"/>
    <col min="13058" max="13058" width="11.5703125" style="104" customWidth="1"/>
    <col min="13059" max="13059" width="40.42578125" style="104" customWidth="1"/>
    <col min="13060" max="13060" width="5.5703125" style="104" customWidth="1"/>
    <col min="13061" max="13061" width="8.5703125" style="104" customWidth="1"/>
    <col min="13062" max="13062" width="9.85546875" style="104" customWidth="1"/>
    <col min="13063" max="13063" width="13.85546875" style="104" customWidth="1"/>
    <col min="13064" max="13067" width="9.140625" style="104"/>
    <col min="13068" max="13068" width="75.42578125" style="104" customWidth="1"/>
    <col min="13069" max="13069" width="45.28515625" style="104" customWidth="1"/>
    <col min="13070" max="13312" width="9.140625" style="104"/>
    <col min="13313" max="13313" width="4.42578125" style="104" customWidth="1"/>
    <col min="13314" max="13314" width="11.5703125" style="104" customWidth="1"/>
    <col min="13315" max="13315" width="40.42578125" style="104" customWidth="1"/>
    <col min="13316" max="13316" width="5.5703125" style="104" customWidth="1"/>
    <col min="13317" max="13317" width="8.5703125" style="104" customWidth="1"/>
    <col min="13318" max="13318" width="9.85546875" style="104" customWidth="1"/>
    <col min="13319" max="13319" width="13.85546875" style="104" customWidth="1"/>
    <col min="13320" max="13323" width="9.140625" style="104"/>
    <col min="13324" max="13324" width="75.42578125" style="104" customWidth="1"/>
    <col min="13325" max="13325" width="45.28515625" style="104" customWidth="1"/>
    <col min="13326" max="13568" width="9.140625" style="104"/>
    <col min="13569" max="13569" width="4.42578125" style="104" customWidth="1"/>
    <col min="13570" max="13570" width="11.5703125" style="104" customWidth="1"/>
    <col min="13571" max="13571" width="40.42578125" style="104" customWidth="1"/>
    <col min="13572" max="13572" width="5.5703125" style="104" customWidth="1"/>
    <col min="13573" max="13573" width="8.5703125" style="104" customWidth="1"/>
    <col min="13574" max="13574" width="9.85546875" style="104" customWidth="1"/>
    <col min="13575" max="13575" width="13.85546875" style="104" customWidth="1"/>
    <col min="13576" max="13579" width="9.140625" style="104"/>
    <col min="13580" max="13580" width="75.42578125" style="104" customWidth="1"/>
    <col min="13581" max="13581" width="45.28515625" style="104" customWidth="1"/>
    <col min="13582" max="13824" width="9.140625" style="104"/>
    <col min="13825" max="13825" width="4.42578125" style="104" customWidth="1"/>
    <col min="13826" max="13826" width="11.5703125" style="104" customWidth="1"/>
    <col min="13827" max="13827" width="40.42578125" style="104" customWidth="1"/>
    <col min="13828" max="13828" width="5.5703125" style="104" customWidth="1"/>
    <col min="13829" max="13829" width="8.5703125" style="104" customWidth="1"/>
    <col min="13830" max="13830" width="9.85546875" style="104" customWidth="1"/>
    <col min="13831" max="13831" width="13.85546875" style="104" customWidth="1"/>
    <col min="13832" max="13835" width="9.140625" style="104"/>
    <col min="13836" max="13836" width="75.42578125" style="104" customWidth="1"/>
    <col min="13837" max="13837" width="45.28515625" style="104" customWidth="1"/>
    <col min="13838" max="14080" width="9.140625" style="104"/>
    <col min="14081" max="14081" width="4.42578125" style="104" customWidth="1"/>
    <col min="14082" max="14082" width="11.5703125" style="104" customWidth="1"/>
    <col min="14083" max="14083" width="40.42578125" style="104" customWidth="1"/>
    <col min="14084" max="14084" width="5.5703125" style="104" customWidth="1"/>
    <col min="14085" max="14085" width="8.5703125" style="104" customWidth="1"/>
    <col min="14086" max="14086" width="9.85546875" style="104" customWidth="1"/>
    <col min="14087" max="14087" width="13.85546875" style="104" customWidth="1"/>
    <col min="14088" max="14091" width="9.140625" style="104"/>
    <col min="14092" max="14092" width="75.42578125" style="104" customWidth="1"/>
    <col min="14093" max="14093" width="45.28515625" style="104" customWidth="1"/>
    <col min="14094" max="14336" width="9.140625" style="104"/>
    <col min="14337" max="14337" width="4.42578125" style="104" customWidth="1"/>
    <col min="14338" max="14338" width="11.5703125" style="104" customWidth="1"/>
    <col min="14339" max="14339" width="40.42578125" style="104" customWidth="1"/>
    <col min="14340" max="14340" width="5.5703125" style="104" customWidth="1"/>
    <col min="14341" max="14341" width="8.5703125" style="104" customWidth="1"/>
    <col min="14342" max="14342" width="9.85546875" style="104" customWidth="1"/>
    <col min="14343" max="14343" width="13.85546875" style="104" customWidth="1"/>
    <col min="14344" max="14347" width="9.140625" style="104"/>
    <col min="14348" max="14348" width="75.42578125" style="104" customWidth="1"/>
    <col min="14349" max="14349" width="45.28515625" style="104" customWidth="1"/>
    <col min="14350" max="14592" width="9.140625" style="104"/>
    <col min="14593" max="14593" width="4.42578125" style="104" customWidth="1"/>
    <col min="14594" max="14594" width="11.5703125" style="104" customWidth="1"/>
    <col min="14595" max="14595" width="40.42578125" style="104" customWidth="1"/>
    <col min="14596" max="14596" width="5.5703125" style="104" customWidth="1"/>
    <col min="14597" max="14597" width="8.5703125" style="104" customWidth="1"/>
    <col min="14598" max="14598" width="9.85546875" style="104" customWidth="1"/>
    <col min="14599" max="14599" width="13.85546875" style="104" customWidth="1"/>
    <col min="14600" max="14603" width="9.140625" style="104"/>
    <col min="14604" max="14604" width="75.42578125" style="104" customWidth="1"/>
    <col min="14605" max="14605" width="45.28515625" style="104" customWidth="1"/>
    <col min="14606" max="14848" width="9.140625" style="104"/>
    <col min="14849" max="14849" width="4.42578125" style="104" customWidth="1"/>
    <col min="14850" max="14850" width="11.5703125" style="104" customWidth="1"/>
    <col min="14851" max="14851" width="40.42578125" style="104" customWidth="1"/>
    <col min="14852" max="14852" width="5.5703125" style="104" customWidth="1"/>
    <col min="14853" max="14853" width="8.5703125" style="104" customWidth="1"/>
    <col min="14854" max="14854" width="9.85546875" style="104" customWidth="1"/>
    <col min="14855" max="14855" width="13.85546875" style="104" customWidth="1"/>
    <col min="14856" max="14859" width="9.140625" style="104"/>
    <col min="14860" max="14860" width="75.42578125" style="104" customWidth="1"/>
    <col min="14861" max="14861" width="45.28515625" style="104" customWidth="1"/>
    <col min="14862" max="15104" width="9.140625" style="104"/>
    <col min="15105" max="15105" width="4.42578125" style="104" customWidth="1"/>
    <col min="15106" max="15106" width="11.5703125" style="104" customWidth="1"/>
    <col min="15107" max="15107" width="40.42578125" style="104" customWidth="1"/>
    <col min="15108" max="15108" width="5.5703125" style="104" customWidth="1"/>
    <col min="15109" max="15109" width="8.5703125" style="104" customWidth="1"/>
    <col min="15110" max="15110" width="9.85546875" style="104" customWidth="1"/>
    <col min="15111" max="15111" width="13.85546875" style="104" customWidth="1"/>
    <col min="15112" max="15115" width="9.140625" style="104"/>
    <col min="15116" max="15116" width="75.42578125" style="104" customWidth="1"/>
    <col min="15117" max="15117" width="45.28515625" style="104" customWidth="1"/>
    <col min="15118" max="15360" width="9.140625" style="104"/>
    <col min="15361" max="15361" width="4.42578125" style="104" customWidth="1"/>
    <col min="15362" max="15362" width="11.5703125" style="104" customWidth="1"/>
    <col min="15363" max="15363" width="40.42578125" style="104" customWidth="1"/>
    <col min="15364" max="15364" width="5.5703125" style="104" customWidth="1"/>
    <col min="15365" max="15365" width="8.5703125" style="104" customWidth="1"/>
    <col min="15366" max="15366" width="9.85546875" style="104" customWidth="1"/>
    <col min="15367" max="15367" width="13.85546875" style="104" customWidth="1"/>
    <col min="15368" max="15371" width="9.140625" style="104"/>
    <col min="15372" max="15372" width="75.42578125" style="104" customWidth="1"/>
    <col min="15373" max="15373" width="45.28515625" style="104" customWidth="1"/>
    <col min="15374" max="15616" width="9.140625" style="104"/>
    <col min="15617" max="15617" width="4.42578125" style="104" customWidth="1"/>
    <col min="15618" max="15618" width="11.5703125" style="104" customWidth="1"/>
    <col min="15619" max="15619" width="40.42578125" style="104" customWidth="1"/>
    <col min="15620" max="15620" width="5.5703125" style="104" customWidth="1"/>
    <col min="15621" max="15621" width="8.5703125" style="104" customWidth="1"/>
    <col min="15622" max="15622" width="9.85546875" style="104" customWidth="1"/>
    <col min="15623" max="15623" width="13.85546875" style="104" customWidth="1"/>
    <col min="15624" max="15627" width="9.140625" style="104"/>
    <col min="15628" max="15628" width="75.42578125" style="104" customWidth="1"/>
    <col min="15629" max="15629" width="45.28515625" style="104" customWidth="1"/>
    <col min="15630" max="15872" width="9.140625" style="104"/>
    <col min="15873" max="15873" width="4.42578125" style="104" customWidth="1"/>
    <col min="15874" max="15874" width="11.5703125" style="104" customWidth="1"/>
    <col min="15875" max="15875" width="40.42578125" style="104" customWidth="1"/>
    <col min="15876" max="15876" width="5.5703125" style="104" customWidth="1"/>
    <col min="15877" max="15877" width="8.5703125" style="104" customWidth="1"/>
    <col min="15878" max="15878" width="9.85546875" style="104" customWidth="1"/>
    <col min="15879" max="15879" width="13.85546875" style="104" customWidth="1"/>
    <col min="15880" max="15883" width="9.140625" style="104"/>
    <col min="15884" max="15884" width="75.42578125" style="104" customWidth="1"/>
    <col min="15885" max="15885" width="45.28515625" style="104" customWidth="1"/>
    <col min="15886" max="16128" width="9.140625" style="104"/>
    <col min="16129" max="16129" width="4.42578125" style="104" customWidth="1"/>
    <col min="16130" max="16130" width="11.5703125" style="104" customWidth="1"/>
    <col min="16131" max="16131" width="40.42578125" style="104" customWidth="1"/>
    <col min="16132" max="16132" width="5.5703125" style="104" customWidth="1"/>
    <col min="16133" max="16133" width="8.5703125" style="104" customWidth="1"/>
    <col min="16134" max="16134" width="9.85546875" style="104" customWidth="1"/>
    <col min="16135" max="16135" width="13.85546875" style="104" customWidth="1"/>
    <col min="16136" max="16139" width="9.140625" style="104"/>
    <col min="16140" max="16140" width="75.42578125" style="104" customWidth="1"/>
    <col min="16141" max="16141" width="45.28515625" style="104" customWidth="1"/>
    <col min="16142" max="16384" width="9.140625" style="104"/>
  </cols>
  <sheetData>
    <row r="1" spans="1:104" ht="15.75" x14ac:dyDescent="0.25">
      <c r="A1" s="190" t="s">
        <v>37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A2" s="105"/>
      <c r="B2" s="106"/>
      <c r="C2" s="107"/>
      <c r="D2" s="107"/>
      <c r="E2" s="108"/>
      <c r="F2" s="107"/>
      <c r="G2" s="107"/>
    </row>
    <row r="3" spans="1:104" ht="13.5" thickTop="1" x14ac:dyDescent="0.2">
      <c r="A3" s="182" t="s">
        <v>32</v>
      </c>
      <c r="B3" s="183"/>
      <c r="C3" s="152" t="s">
        <v>118</v>
      </c>
      <c r="D3" s="109"/>
      <c r="E3" s="154" t="s">
        <v>227</v>
      </c>
      <c r="F3" s="110"/>
      <c r="G3" s="111"/>
    </row>
    <row r="4" spans="1:104" ht="13.5" thickBot="1" x14ac:dyDescent="0.25">
      <c r="A4" s="191" t="s">
        <v>33</v>
      </c>
      <c r="B4" s="185"/>
      <c r="C4" s="85" t="str">
        <f>CONCATENATE(cisloobjektu," ",nazevobjektu)</f>
        <v>Objekt  Budova městského úřadu Uherský Brod</v>
      </c>
      <c r="D4" s="112"/>
      <c r="E4" s="192"/>
      <c r="F4" s="193"/>
      <c r="G4" s="194"/>
    </row>
    <row r="5" spans="1:104" ht="13.5" thickTop="1" x14ac:dyDescent="0.2">
      <c r="A5" s="113"/>
      <c r="B5" s="105"/>
      <c r="C5" s="105"/>
      <c r="D5" s="105"/>
      <c r="E5" s="114"/>
      <c r="F5" s="105"/>
      <c r="G5" s="115"/>
    </row>
    <row r="6" spans="1:104" x14ac:dyDescent="0.2">
      <c r="A6" s="116" t="s">
        <v>38</v>
      </c>
      <c r="B6" s="117" t="s">
        <v>61</v>
      </c>
      <c r="C6" s="117" t="s">
        <v>39</v>
      </c>
      <c r="D6" s="117" t="s">
        <v>40</v>
      </c>
      <c r="E6" s="118" t="s">
        <v>41</v>
      </c>
      <c r="F6" s="117" t="s">
        <v>42</v>
      </c>
      <c r="G6" s="167" t="s">
        <v>211</v>
      </c>
    </row>
    <row r="7" spans="1:104" x14ac:dyDescent="0.2">
      <c r="A7" s="121">
        <v>1</v>
      </c>
      <c r="B7" s="147" t="s">
        <v>58</v>
      </c>
      <c r="C7" s="150" t="s">
        <v>72</v>
      </c>
      <c r="D7" s="122" t="s">
        <v>85</v>
      </c>
      <c r="E7" s="123">
        <v>4</v>
      </c>
      <c r="F7" s="146"/>
      <c r="G7" s="124">
        <f>E7*F7</f>
        <v>0</v>
      </c>
      <c r="O7" s="120">
        <v>2</v>
      </c>
      <c r="AA7" s="104">
        <v>1</v>
      </c>
      <c r="AB7" s="104">
        <v>1</v>
      </c>
      <c r="AC7" s="104">
        <v>1</v>
      </c>
      <c r="AZ7" s="104">
        <v>1</v>
      </c>
      <c r="BA7" s="104">
        <f>IF(AZ7=1,G7,0)</f>
        <v>0</v>
      </c>
      <c r="BB7" s="104">
        <f>IF(AZ7=2,G7,0)</f>
        <v>0</v>
      </c>
      <c r="BC7" s="104">
        <f>IF(AZ7=3,G7,0)</f>
        <v>0</v>
      </c>
      <c r="BD7" s="104">
        <f>IF(AZ7=4,G7,0)</f>
        <v>0</v>
      </c>
      <c r="BE7" s="104">
        <f>IF(AZ7=5,G7,0)</f>
        <v>0</v>
      </c>
      <c r="CA7" s="120">
        <v>1</v>
      </c>
      <c r="CB7" s="120">
        <v>1</v>
      </c>
      <c r="CZ7" s="104">
        <v>1.188E-2</v>
      </c>
    </row>
    <row r="8" spans="1:104" x14ac:dyDescent="0.2">
      <c r="A8" s="125"/>
      <c r="B8" s="126"/>
      <c r="C8" s="186" t="s">
        <v>218</v>
      </c>
      <c r="D8" s="187"/>
      <c r="E8" s="127"/>
      <c r="F8" s="128"/>
      <c r="G8" s="129"/>
      <c r="O8" s="120"/>
      <c r="CA8" s="120"/>
      <c r="CB8" s="120"/>
    </row>
    <row r="9" spans="1:104" x14ac:dyDescent="0.2">
      <c r="A9" s="121">
        <v>2</v>
      </c>
      <c r="B9" s="144" t="s">
        <v>59</v>
      </c>
      <c r="C9" s="150" t="s">
        <v>73</v>
      </c>
      <c r="D9" s="122" t="s">
        <v>85</v>
      </c>
      <c r="E9" s="123">
        <v>1</v>
      </c>
      <c r="F9" s="146"/>
      <c r="G9" s="124">
        <f>E9*F9</f>
        <v>0</v>
      </c>
      <c r="O9" s="120"/>
      <c r="CA9" s="120"/>
      <c r="CB9" s="120"/>
    </row>
    <row r="10" spans="1:104" x14ac:dyDescent="0.2">
      <c r="A10" s="125"/>
      <c r="B10" s="126"/>
      <c r="C10" s="186" t="s">
        <v>151</v>
      </c>
      <c r="D10" s="187"/>
      <c r="E10" s="127"/>
      <c r="F10" s="128"/>
      <c r="G10" s="129"/>
      <c r="O10" s="120"/>
      <c r="CA10" s="120"/>
      <c r="CB10" s="120"/>
    </row>
    <row r="11" spans="1:104" x14ac:dyDescent="0.2">
      <c r="A11" s="121">
        <v>3</v>
      </c>
      <c r="B11" s="147" t="s">
        <v>60</v>
      </c>
      <c r="C11" s="150" t="s">
        <v>74</v>
      </c>
      <c r="D11" s="122" t="s">
        <v>85</v>
      </c>
      <c r="E11" s="123">
        <v>1</v>
      </c>
      <c r="F11" s="146"/>
      <c r="G11" s="124">
        <f>E11*F11</f>
        <v>0</v>
      </c>
      <c r="O11" s="120"/>
      <c r="CA11" s="120"/>
      <c r="CB11" s="120"/>
    </row>
    <row r="12" spans="1:104" x14ac:dyDescent="0.2">
      <c r="A12" s="125"/>
      <c r="B12" s="126"/>
      <c r="C12" s="186" t="s">
        <v>88</v>
      </c>
      <c r="D12" s="187"/>
      <c r="E12" s="127"/>
      <c r="F12" s="128"/>
      <c r="G12" s="129"/>
      <c r="O12" s="120"/>
      <c r="CA12" s="120"/>
      <c r="CB12" s="120"/>
    </row>
    <row r="13" spans="1:104" x14ac:dyDescent="0.2">
      <c r="A13" s="121">
        <v>4</v>
      </c>
      <c r="B13" s="144" t="s">
        <v>62</v>
      </c>
      <c r="C13" s="150" t="s">
        <v>75</v>
      </c>
      <c r="D13" s="122" t="s">
        <v>85</v>
      </c>
      <c r="E13" s="123">
        <v>1</v>
      </c>
      <c r="F13" s="146"/>
      <c r="G13" s="124">
        <f>E13*F13</f>
        <v>0</v>
      </c>
      <c r="O13" s="120"/>
      <c r="CA13" s="120"/>
      <c r="CB13" s="120"/>
    </row>
    <row r="14" spans="1:104" x14ac:dyDescent="0.2">
      <c r="A14" s="125"/>
      <c r="B14" s="126"/>
      <c r="C14" s="186" t="s">
        <v>89</v>
      </c>
      <c r="D14" s="187"/>
      <c r="E14" s="127"/>
      <c r="F14" s="128"/>
      <c r="G14" s="129"/>
      <c r="O14" s="120"/>
      <c r="CA14" s="120"/>
      <c r="CB14" s="120"/>
    </row>
    <row r="15" spans="1:104" x14ac:dyDescent="0.2">
      <c r="A15" s="121">
        <v>5</v>
      </c>
      <c r="B15" s="144" t="s">
        <v>63</v>
      </c>
      <c r="C15" s="150" t="s">
        <v>76</v>
      </c>
      <c r="D15" s="122" t="s">
        <v>85</v>
      </c>
      <c r="E15" s="123">
        <v>1</v>
      </c>
      <c r="F15" s="146"/>
      <c r="G15" s="124">
        <f>E15*F15</f>
        <v>0</v>
      </c>
      <c r="O15" s="120"/>
      <c r="CA15" s="120"/>
      <c r="CB15" s="120"/>
    </row>
    <row r="16" spans="1:104" x14ac:dyDescent="0.2">
      <c r="A16" s="125"/>
      <c r="B16" s="126"/>
      <c r="C16" s="186" t="s">
        <v>90</v>
      </c>
      <c r="D16" s="187"/>
      <c r="E16" s="127"/>
      <c r="F16" s="128"/>
      <c r="G16" s="129"/>
      <c r="O16" s="120"/>
      <c r="CA16" s="120"/>
      <c r="CB16" s="120"/>
    </row>
    <row r="17" spans="1:80" x14ac:dyDescent="0.2">
      <c r="A17" s="121">
        <v>6</v>
      </c>
      <c r="B17" s="144" t="s">
        <v>64</v>
      </c>
      <c r="C17" s="150" t="s">
        <v>77</v>
      </c>
      <c r="D17" s="122" t="s">
        <v>85</v>
      </c>
      <c r="E17" s="123">
        <v>1</v>
      </c>
      <c r="F17" s="146"/>
      <c r="G17" s="124">
        <f>E17*F17</f>
        <v>0</v>
      </c>
      <c r="O17" s="120"/>
      <c r="CA17" s="120"/>
      <c r="CB17" s="120"/>
    </row>
    <row r="18" spans="1:80" x14ac:dyDescent="0.2">
      <c r="A18" s="125"/>
      <c r="B18" s="126"/>
      <c r="C18" s="186" t="s">
        <v>91</v>
      </c>
      <c r="D18" s="187"/>
      <c r="E18" s="127"/>
      <c r="F18" s="128"/>
      <c r="G18" s="129"/>
      <c r="O18" s="120"/>
      <c r="CA18" s="120"/>
      <c r="CB18" s="120"/>
    </row>
    <row r="19" spans="1:80" x14ac:dyDescent="0.2">
      <c r="A19" s="121">
        <v>7</v>
      </c>
      <c r="B19" s="144" t="s">
        <v>65</v>
      </c>
      <c r="C19" s="150" t="s">
        <v>78</v>
      </c>
      <c r="D19" s="122" t="s">
        <v>85</v>
      </c>
      <c r="E19" s="123">
        <v>1</v>
      </c>
      <c r="F19" s="146"/>
      <c r="G19" s="124">
        <f>E19*F19</f>
        <v>0</v>
      </c>
      <c r="O19" s="120"/>
      <c r="CA19" s="120"/>
      <c r="CB19" s="120"/>
    </row>
    <row r="20" spans="1:80" x14ac:dyDescent="0.2">
      <c r="A20" s="125"/>
      <c r="B20" s="126"/>
      <c r="C20" s="186" t="s">
        <v>92</v>
      </c>
      <c r="D20" s="187"/>
      <c r="E20" s="127"/>
      <c r="F20" s="128"/>
      <c r="G20" s="129"/>
      <c r="O20" s="120"/>
      <c r="CA20" s="120"/>
      <c r="CB20" s="120"/>
    </row>
    <row r="21" spans="1:80" x14ac:dyDescent="0.2">
      <c r="A21" s="121">
        <v>8</v>
      </c>
      <c r="B21" s="144" t="s">
        <v>66</v>
      </c>
      <c r="C21" s="145" t="s">
        <v>79</v>
      </c>
      <c r="D21" s="122" t="s">
        <v>85</v>
      </c>
      <c r="E21" s="123">
        <v>1</v>
      </c>
      <c r="F21" s="146"/>
      <c r="G21" s="124">
        <f>E21*F21</f>
        <v>0</v>
      </c>
      <c r="O21" s="120"/>
      <c r="CA21" s="120"/>
      <c r="CB21" s="120"/>
    </row>
    <row r="22" spans="1:80" x14ac:dyDescent="0.2">
      <c r="A22" s="125"/>
      <c r="B22" s="126"/>
      <c r="C22" s="195" t="s">
        <v>93</v>
      </c>
      <c r="D22" s="196"/>
      <c r="E22" s="127"/>
      <c r="F22" s="128"/>
      <c r="G22" s="129"/>
      <c r="O22" s="120"/>
      <c r="CA22" s="120"/>
      <c r="CB22" s="120"/>
    </row>
    <row r="23" spans="1:80" x14ac:dyDescent="0.2">
      <c r="A23" s="121">
        <v>9</v>
      </c>
      <c r="B23" s="144" t="s">
        <v>67</v>
      </c>
      <c r="C23" s="151" t="s">
        <v>81</v>
      </c>
      <c r="D23" s="149" t="s">
        <v>85</v>
      </c>
      <c r="E23" s="123">
        <v>3</v>
      </c>
      <c r="F23" s="146"/>
      <c r="G23" s="124">
        <f>E23*F23</f>
        <v>0</v>
      </c>
      <c r="O23" s="120"/>
      <c r="CA23" s="120"/>
      <c r="CB23" s="120"/>
    </row>
    <row r="24" spans="1:80" x14ac:dyDescent="0.2">
      <c r="A24" s="125"/>
      <c r="B24" s="126"/>
      <c r="C24" s="186" t="s">
        <v>94</v>
      </c>
      <c r="D24" s="187"/>
      <c r="E24" s="127"/>
      <c r="F24" s="128"/>
      <c r="G24" s="129"/>
      <c r="O24" s="120"/>
      <c r="CA24" s="120"/>
      <c r="CB24" s="120"/>
    </row>
    <row r="25" spans="1:80" x14ac:dyDescent="0.2">
      <c r="A25" s="121">
        <v>10</v>
      </c>
      <c r="B25" s="144" t="s">
        <v>68</v>
      </c>
      <c r="C25" s="150" t="s">
        <v>82</v>
      </c>
      <c r="D25" s="122" t="s">
        <v>85</v>
      </c>
      <c r="E25" s="123">
        <v>1</v>
      </c>
      <c r="F25" s="146"/>
      <c r="G25" s="124">
        <f>E25*F25</f>
        <v>0</v>
      </c>
      <c r="O25" s="120"/>
      <c r="CA25" s="120"/>
      <c r="CB25" s="120"/>
    </row>
    <row r="26" spans="1:80" x14ac:dyDescent="0.2">
      <c r="A26" s="125"/>
      <c r="B26" s="126"/>
      <c r="C26" s="186" t="s">
        <v>95</v>
      </c>
      <c r="D26" s="187"/>
      <c r="E26" s="127"/>
      <c r="F26" s="128"/>
      <c r="G26" s="129"/>
      <c r="O26" s="120"/>
      <c r="CA26" s="120"/>
      <c r="CB26" s="120"/>
    </row>
    <row r="27" spans="1:80" x14ac:dyDescent="0.2">
      <c r="A27" s="121">
        <v>11</v>
      </c>
      <c r="B27" s="144" t="s">
        <v>69</v>
      </c>
      <c r="C27" s="150" t="s">
        <v>83</v>
      </c>
      <c r="D27" s="122" t="s">
        <v>85</v>
      </c>
      <c r="E27" s="123">
        <v>1</v>
      </c>
      <c r="F27" s="146"/>
      <c r="G27" s="124">
        <f>E27*F27</f>
        <v>0</v>
      </c>
      <c r="O27" s="120"/>
      <c r="CA27" s="120"/>
      <c r="CB27" s="120"/>
    </row>
    <row r="28" spans="1:80" x14ac:dyDescent="0.2">
      <c r="A28" s="125"/>
      <c r="B28" s="126"/>
      <c r="C28" s="188" t="s">
        <v>219</v>
      </c>
      <c r="D28" s="189"/>
      <c r="E28" s="127"/>
      <c r="F28" s="128"/>
      <c r="G28" s="129"/>
      <c r="O28" s="120"/>
      <c r="CA28" s="120"/>
      <c r="CB28" s="120"/>
    </row>
    <row r="29" spans="1:80" x14ac:dyDescent="0.2">
      <c r="A29" s="121">
        <v>12</v>
      </c>
      <c r="B29" s="144" t="s">
        <v>70</v>
      </c>
      <c r="C29" s="150" t="s">
        <v>84</v>
      </c>
      <c r="D29" s="122" t="s">
        <v>85</v>
      </c>
      <c r="E29" s="123">
        <v>1</v>
      </c>
      <c r="F29" s="146"/>
      <c r="G29" s="124">
        <f>E29*F29</f>
        <v>0</v>
      </c>
      <c r="O29" s="120"/>
      <c r="CA29" s="120"/>
      <c r="CB29" s="120"/>
    </row>
    <row r="30" spans="1:80" x14ac:dyDescent="0.2">
      <c r="A30" s="125"/>
      <c r="B30" s="126"/>
      <c r="C30" s="186" t="s">
        <v>96</v>
      </c>
      <c r="D30" s="187"/>
      <c r="E30" s="127"/>
      <c r="F30" s="128"/>
      <c r="G30" s="129"/>
      <c r="O30" s="120"/>
      <c r="CA30" s="120"/>
      <c r="CB30" s="120"/>
    </row>
    <row r="31" spans="1:80" x14ac:dyDescent="0.2">
      <c r="A31" s="121">
        <v>13</v>
      </c>
      <c r="B31" s="147" t="s">
        <v>87</v>
      </c>
      <c r="C31" s="150" t="s">
        <v>71</v>
      </c>
      <c r="D31" s="122" t="s">
        <v>86</v>
      </c>
      <c r="E31" s="123">
        <v>1</v>
      </c>
      <c r="F31" s="146"/>
      <c r="G31" s="124">
        <f>E31*F31</f>
        <v>0</v>
      </c>
      <c r="O31" s="120"/>
      <c r="CA31" s="120"/>
      <c r="CB31" s="120"/>
    </row>
    <row r="32" spans="1:80" x14ac:dyDescent="0.2">
      <c r="A32" s="125"/>
      <c r="B32" s="126"/>
      <c r="C32" s="186" t="s">
        <v>97</v>
      </c>
      <c r="D32" s="187"/>
      <c r="E32" s="127"/>
      <c r="F32" s="128"/>
      <c r="G32" s="129"/>
      <c r="O32" s="120"/>
      <c r="CA32" s="120"/>
      <c r="CB32" s="120"/>
    </row>
    <row r="33" spans="1:57" x14ac:dyDescent="0.2">
      <c r="A33" s="130"/>
      <c r="B33" s="168" t="s">
        <v>213</v>
      </c>
      <c r="C33" s="169" t="s">
        <v>217</v>
      </c>
      <c r="D33" s="131"/>
      <c r="E33" s="132"/>
      <c r="F33" s="133"/>
      <c r="G33" s="134">
        <f>SUM(G7:G32)</f>
        <v>0</v>
      </c>
      <c r="O33" s="120">
        <v>4</v>
      </c>
      <c r="BA33" s="135">
        <f>SUM(BA7:BA32)</f>
        <v>0</v>
      </c>
      <c r="BB33" s="135">
        <f>SUM(BB7:BB32)</f>
        <v>0</v>
      </c>
      <c r="BC33" s="135">
        <f>SUM(BC7:BC32)</f>
        <v>0</v>
      </c>
      <c r="BD33" s="135">
        <f>SUM(BD7:BD32)</f>
        <v>0</v>
      </c>
      <c r="BE33" s="135">
        <f>SUM(BE7:BE32)</f>
        <v>0</v>
      </c>
    </row>
    <row r="34" spans="1:57" x14ac:dyDescent="0.2">
      <c r="A34" s="136"/>
      <c r="B34" s="136"/>
      <c r="C34" s="136"/>
      <c r="D34" s="136"/>
      <c r="E34" s="138"/>
      <c r="F34" s="136"/>
      <c r="G34" s="136"/>
    </row>
    <row r="35" spans="1:57" x14ac:dyDescent="0.2">
      <c r="A35" s="148" t="s">
        <v>182</v>
      </c>
      <c r="B35" s="136"/>
      <c r="C35" s="136"/>
      <c r="D35" s="136"/>
      <c r="E35" s="138"/>
      <c r="F35" s="136"/>
      <c r="G35" s="136"/>
    </row>
    <row r="36" spans="1:57" x14ac:dyDescent="0.2">
      <c r="A36" s="148" t="s">
        <v>208</v>
      </c>
      <c r="B36" s="136"/>
      <c r="C36" s="136"/>
      <c r="D36" s="136"/>
      <c r="E36" s="138"/>
      <c r="F36" s="136"/>
      <c r="G36" s="136"/>
    </row>
    <row r="37" spans="1:57" x14ac:dyDescent="0.2">
      <c r="A37" s="153" t="s">
        <v>203</v>
      </c>
      <c r="B37" s="136"/>
      <c r="C37" s="136"/>
      <c r="D37" s="136"/>
      <c r="E37" s="138"/>
      <c r="F37" s="136"/>
      <c r="G37" s="136"/>
    </row>
    <row r="38" spans="1:57" x14ac:dyDescent="0.2">
      <c r="A38" s="136"/>
      <c r="B38" s="136"/>
      <c r="C38" s="136"/>
      <c r="D38" s="136"/>
      <c r="E38" s="138"/>
      <c r="F38" s="136"/>
      <c r="G38" s="136"/>
    </row>
    <row r="39" spans="1:57" x14ac:dyDescent="0.2">
      <c r="A39" s="136"/>
      <c r="B39" s="136"/>
      <c r="C39" s="136"/>
      <c r="D39" s="136"/>
      <c r="E39" s="138"/>
      <c r="F39" s="136"/>
      <c r="G39" s="136"/>
    </row>
  </sheetData>
  <sheetProtection password="DCC5" sheet="1" objects="1" scenarios="1"/>
  <mergeCells count="17">
    <mergeCell ref="C20:D20"/>
    <mergeCell ref="C22:D22"/>
    <mergeCell ref="C10:D10"/>
    <mergeCell ref="C12:D12"/>
    <mergeCell ref="C14:D14"/>
    <mergeCell ref="C16:D16"/>
    <mergeCell ref="C18:D18"/>
    <mergeCell ref="A1:G1"/>
    <mergeCell ref="A3:B3"/>
    <mergeCell ref="A4:B4"/>
    <mergeCell ref="E4:G4"/>
    <mergeCell ref="C8:D8"/>
    <mergeCell ref="C24:D24"/>
    <mergeCell ref="C26:D26"/>
    <mergeCell ref="C28:D28"/>
    <mergeCell ref="C30:D30"/>
    <mergeCell ref="C32:D32"/>
  </mergeCells>
  <hyperlinks>
    <hyperlink ref="A37" r:id="rId1"/>
  </hyperlinks>
  <printOptions gridLinesSet="0"/>
  <pageMargins left="0.59055118110236227" right="0.39370078740157483" top="0.59055118110236227" bottom="0.98425196850393704" header="0.19685039370078741" footer="0.51181102362204722"/>
  <pageSetup paperSize="9" scale="95" fitToHeight="0" orientation="portrait" horizontalDpi="300" r:id="rId2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CZ63"/>
  <sheetViews>
    <sheetView showGridLines="0" showZeros="0" topLeftCell="A46" zoomScale="190" zoomScaleNormal="190" workbookViewId="0">
      <selection activeCell="C56" sqref="C56:D56"/>
    </sheetView>
  </sheetViews>
  <sheetFormatPr defaultRowHeight="12.75" x14ac:dyDescent="0.2"/>
  <cols>
    <col min="1" max="1" width="4.42578125" style="104" customWidth="1"/>
    <col min="2" max="2" width="16.140625" style="104" customWidth="1"/>
    <col min="3" max="3" width="40.42578125" style="104" customWidth="1"/>
    <col min="4" max="4" width="5.5703125" style="104" customWidth="1"/>
    <col min="5" max="5" width="8.5703125" style="137" customWidth="1"/>
    <col min="6" max="6" width="9.85546875" style="104" customWidth="1"/>
    <col min="7" max="7" width="13.85546875" style="104" customWidth="1"/>
    <col min="8" max="11" width="9.140625" style="104"/>
    <col min="12" max="12" width="75.42578125" style="104" customWidth="1"/>
    <col min="13" max="13" width="45.28515625" style="104" customWidth="1"/>
    <col min="14" max="256" width="9.140625" style="104"/>
    <col min="257" max="257" width="4.42578125" style="104" customWidth="1"/>
    <col min="258" max="258" width="11.5703125" style="104" customWidth="1"/>
    <col min="259" max="259" width="40.42578125" style="104" customWidth="1"/>
    <col min="260" max="260" width="5.5703125" style="104" customWidth="1"/>
    <col min="261" max="261" width="8.5703125" style="104" customWidth="1"/>
    <col min="262" max="262" width="9.85546875" style="104" customWidth="1"/>
    <col min="263" max="263" width="13.85546875" style="104" customWidth="1"/>
    <col min="264" max="267" width="9.140625" style="104"/>
    <col min="268" max="268" width="75.42578125" style="104" customWidth="1"/>
    <col min="269" max="269" width="45.28515625" style="104" customWidth="1"/>
    <col min="270" max="512" width="9.140625" style="104"/>
    <col min="513" max="513" width="4.42578125" style="104" customWidth="1"/>
    <col min="514" max="514" width="11.5703125" style="104" customWidth="1"/>
    <col min="515" max="515" width="40.42578125" style="104" customWidth="1"/>
    <col min="516" max="516" width="5.5703125" style="104" customWidth="1"/>
    <col min="517" max="517" width="8.5703125" style="104" customWidth="1"/>
    <col min="518" max="518" width="9.85546875" style="104" customWidth="1"/>
    <col min="519" max="519" width="13.85546875" style="104" customWidth="1"/>
    <col min="520" max="523" width="9.140625" style="104"/>
    <col min="524" max="524" width="75.42578125" style="104" customWidth="1"/>
    <col min="525" max="525" width="45.28515625" style="104" customWidth="1"/>
    <col min="526" max="768" width="9.140625" style="104"/>
    <col min="769" max="769" width="4.42578125" style="104" customWidth="1"/>
    <col min="770" max="770" width="11.5703125" style="104" customWidth="1"/>
    <col min="771" max="771" width="40.42578125" style="104" customWidth="1"/>
    <col min="772" max="772" width="5.5703125" style="104" customWidth="1"/>
    <col min="773" max="773" width="8.5703125" style="104" customWidth="1"/>
    <col min="774" max="774" width="9.85546875" style="104" customWidth="1"/>
    <col min="775" max="775" width="13.85546875" style="104" customWidth="1"/>
    <col min="776" max="779" width="9.140625" style="104"/>
    <col min="780" max="780" width="75.42578125" style="104" customWidth="1"/>
    <col min="781" max="781" width="45.28515625" style="104" customWidth="1"/>
    <col min="782" max="1024" width="9.140625" style="104"/>
    <col min="1025" max="1025" width="4.42578125" style="104" customWidth="1"/>
    <col min="1026" max="1026" width="11.5703125" style="104" customWidth="1"/>
    <col min="1027" max="1027" width="40.42578125" style="104" customWidth="1"/>
    <col min="1028" max="1028" width="5.5703125" style="104" customWidth="1"/>
    <col min="1029" max="1029" width="8.5703125" style="104" customWidth="1"/>
    <col min="1030" max="1030" width="9.85546875" style="104" customWidth="1"/>
    <col min="1031" max="1031" width="13.85546875" style="104" customWidth="1"/>
    <col min="1032" max="1035" width="9.140625" style="104"/>
    <col min="1036" max="1036" width="75.42578125" style="104" customWidth="1"/>
    <col min="1037" max="1037" width="45.28515625" style="104" customWidth="1"/>
    <col min="1038" max="1280" width="9.140625" style="104"/>
    <col min="1281" max="1281" width="4.42578125" style="104" customWidth="1"/>
    <col min="1282" max="1282" width="11.5703125" style="104" customWidth="1"/>
    <col min="1283" max="1283" width="40.42578125" style="104" customWidth="1"/>
    <col min="1284" max="1284" width="5.5703125" style="104" customWidth="1"/>
    <col min="1285" max="1285" width="8.5703125" style="104" customWidth="1"/>
    <col min="1286" max="1286" width="9.85546875" style="104" customWidth="1"/>
    <col min="1287" max="1287" width="13.85546875" style="104" customWidth="1"/>
    <col min="1288" max="1291" width="9.140625" style="104"/>
    <col min="1292" max="1292" width="75.42578125" style="104" customWidth="1"/>
    <col min="1293" max="1293" width="45.28515625" style="104" customWidth="1"/>
    <col min="1294" max="1536" width="9.140625" style="104"/>
    <col min="1537" max="1537" width="4.42578125" style="104" customWidth="1"/>
    <col min="1538" max="1538" width="11.5703125" style="104" customWidth="1"/>
    <col min="1539" max="1539" width="40.42578125" style="104" customWidth="1"/>
    <col min="1540" max="1540" width="5.5703125" style="104" customWidth="1"/>
    <col min="1541" max="1541" width="8.5703125" style="104" customWidth="1"/>
    <col min="1542" max="1542" width="9.85546875" style="104" customWidth="1"/>
    <col min="1543" max="1543" width="13.85546875" style="104" customWidth="1"/>
    <col min="1544" max="1547" width="9.140625" style="104"/>
    <col min="1548" max="1548" width="75.42578125" style="104" customWidth="1"/>
    <col min="1549" max="1549" width="45.28515625" style="104" customWidth="1"/>
    <col min="1550" max="1792" width="9.140625" style="104"/>
    <col min="1793" max="1793" width="4.42578125" style="104" customWidth="1"/>
    <col min="1794" max="1794" width="11.5703125" style="104" customWidth="1"/>
    <col min="1795" max="1795" width="40.42578125" style="104" customWidth="1"/>
    <col min="1796" max="1796" width="5.5703125" style="104" customWidth="1"/>
    <col min="1797" max="1797" width="8.5703125" style="104" customWidth="1"/>
    <col min="1798" max="1798" width="9.85546875" style="104" customWidth="1"/>
    <col min="1799" max="1799" width="13.85546875" style="104" customWidth="1"/>
    <col min="1800" max="1803" width="9.140625" style="104"/>
    <col min="1804" max="1804" width="75.42578125" style="104" customWidth="1"/>
    <col min="1805" max="1805" width="45.28515625" style="104" customWidth="1"/>
    <col min="1806" max="2048" width="9.140625" style="104"/>
    <col min="2049" max="2049" width="4.42578125" style="104" customWidth="1"/>
    <col min="2050" max="2050" width="11.5703125" style="104" customWidth="1"/>
    <col min="2051" max="2051" width="40.42578125" style="104" customWidth="1"/>
    <col min="2052" max="2052" width="5.5703125" style="104" customWidth="1"/>
    <col min="2053" max="2053" width="8.5703125" style="104" customWidth="1"/>
    <col min="2054" max="2054" width="9.85546875" style="104" customWidth="1"/>
    <col min="2055" max="2055" width="13.85546875" style="104" customWidth="1"/>
    <col min="2056" max="2059" width="9.140625" style="104"/>
    <col min="2060" max="2060" width="75.42578125" style="104" customWidth="1"/>
    <col min="2061" max="2061" width="45.28515625" style="104" customWidth="1"/>
    <col min="2062" max="2304" width="9.140625" style="104"/>
    <col min="2305" max="2305" width="4.42578125" style="104" customWidth="1"/>
    <col min="2306" max="2306" width="11.5703125" style="104" customWidth="1"/>
    <col min="2307" max="2307" width="40.42578125" style="104" customWidth="1"/>
    <col min="2308" max="2308" width="5.5703125" style="104" customWidth="1"/>
    <col min="2309" max="2309" width="8.5703125" style="104" customWidth="1"/>
    <col min="2310" max="2310" width="9.85546875" style="104" customWidth="1"/>
    <col min="2311" max="2311" width="13.85546875" style="104" customWidth="1"/>
    <col min="2312" max="2315" width="9.140625" style="104"/>
    <col min="2316" max="2316" width="75.42578125" style="104" customWidth="1"/>
    <col min="2317" max="2317" width="45.28515625" style="104" customWidth="1"/>
    <col min="2318" max="2560" width="9.140625" style="104"/>
    <col min="2561" max="2561" width="4.42578125" style="104" customWidth="1"/>
    <col min="2562" max="2562" width="11.5703125" style="104" customWidth="1"/>
    <col min="2563" max="2563" width="40.42578125" style="104" customWidth="1"/>
    <col min="2564" max="2564" width="5.5703125" style="104" customWidth="1"/>
    <col min="2565" max="2565" width="8.5703125" style="104" customWidth="1"/>
    <col min="2566" max="2566" width="9.85546875" style="104" customWidth="1"/>
    <col min="2567" max="2567" width="13.85546875" style="104" customWidth="1"/>
    <col min="2568" max="2571" width="9.140625" style="104"/>
    <col min="2572" max="2572" width="75.42578125" style="104" customWidth="1"/>
    <col min="2573" max="2573" width="45.28515625" style="104" customWidth="1"/>
    <col min="2574" max="2816" width="9.140625" style="104"/>
    <col min="2817" max="2817" width="4.42578125" style="104" customWidth="1"/>
    <col min="2818" max="2818" width="11.5703125" style="104" customWidth="1"/>
    <col min="2819" max="2819" width="40.42578125" style="104" customWidth="1"/>
    <col min="2820" max="2820" width="5.5703125" style="104" customWidth="1"/>
    <col min="2821" max="2821" width="8.5703125" style="104" customWidth="1"/>
    <col min="2822" max="2822" width="9.85546875" style="104" customWidth="1"/>
    <col min="2823" max="2823" width="13.85546875" style="104" customWidth="1"/>
    <col min="2824" max="2827" width="9.140625" style="104"/>
    <col min="2828" max="2828" width="75.42578125" style="104" customWidth="1"/>
    <col min="2829" max="2829" width="45.28515625" style="104" customWidth="1"/>
    <col min="2830" max="3072" width="9.140625" style="104"/>
    <col min="3073" max="3073" width="4.42578125" style="104" customWidth="1"/>
    <col min="3074" max="3074" width="11.5703125" style="104" customWidth="1"/>
    <col min="3075" max="3075" width="40.42578125" style="104" customWidth="1"/>
    <col min="3076" max="3076" width="5.5703125" style="104" customWidth="1"/>
    <col min="3077" max="3077" width="8.5703125" style="104" customWidth="1"/>
    <col min="3078" max="3078" width="9.85546875" style="104" customWidth="1"/>
    <col min="3079" max="3079" width="13.85546875" style="104" customWidth="1"/>
    <col min="3080" max="3083" width="9.140625" style="104"/>
    <col min="3084" max="3084" width="75.42578125" style="104" customWidth="1"/>
    <col min="3085" max="3085" width="45.28515625" style="104" customWidth="1"/>
    <col min="3086" max="3328" width="9.140625" style="104"/>
    <col min="3329" max="3329" width="4.42578125" style="104" customWidth="1"/>
    <col min="3330" max="3330" width="11.5703125" style="104" customWidth="1"/>
    <col min="3331" max="3331" width="40.42578125" style="104" customWidth="1"/>
    <col min="3332" max="3332" width="5.5703125" style="104" customWidth="1"/>
    <col min="3333" max="3333" width="8.5703125" style="104" customWidth="1"/>
    <col min="3334" max="3334" width="9.85546875" style="104" customWidth="1"/>
    <col min="3335" max="3335" width="13.85546875" style="104" customWidth="1"/>
    <col min="3336" max="3339" width="9.140625" style="104"/>
    <col min="3340" max="3340" width="75.42578125" style="104" customWidth="1"/>
    <col min="3341" max="3341" width="45.28515625" style="104" customWidth="1"/>
    <col min="3342" max="3584" width="9.140625" style="104"/>
    <col min="3585" max="3585" width="4.42578125" style="104" customWidth="1"/>
    <col min="3586" max="3586" width="11.5703125" style="104" customWidth="1"/>
    <col min="3587" max="3587" width="40.42578125" style="104" customWidth="1"/>
    <col min="3588" max="3588" width="5.5703125" style="104" customWidth="1"/>
    <col min="3589" max="3589" width="8.5703125" style="104" customWidth="1"/>
    <col min="3590" max="3590" width="9.85546875" style="104" customWidth="1"/>
    <col min="3591" max="3591" width="13.85546875" style="104" customWidth="1"/>
    <col min="3592" max="3595" width="9.140625" style="104"/>
    <col min="3596" max="3596" width="75.42578125" style="104" customWidth="1"/>
    <col min="3597" max="3597" width="45.28515625" style="104" customWidth="1"/>
    <col min="3598" max="3840" width="9.140625" style="104"/>
    <col min="3841" max="3841" width="4.42578125" style="104" customWidth="1"/>
    <col min="3842" max="3842" width="11.5703125" style="104" customWidth="1"/>
    <col min="3843" max="3843" width="40.42578125" style="104" customWidth="1"/>
    <col min="3844" max="3844" width="5.5703125" style="104" customWidth="1"/>
    <col min="3845" max="3845" width="8.5703125" style="104" customWidth="1"/>
    <col min="3846" max="3846" width="9.85546875" style="104" customWidth="1"/>
    <col min="3847" max="3847" width="13.85546875" style="104" customWidth="1"/>
    <col min="3848" max="3851" width="9.140625" style="104"/>
    <col min="3852" max="3852" width="75.42578125" style="104" customWidth="1"/>
    <col min="3853" max="3853" width="45.28515625" style="104" customWidth="1"/>
    <col min="3854" max="4096" width="9.140625" style="104"/>
    <col min="4097" max="4097" width="4.42578125" style="104" customWidth="1"/>
    <col min="4098" max="4098" width="11.5703125" style="104" customWidth="1"/>
    <col min="4099" max="4099" width="40.42578125" style="104" customWidth="1"/>
    <col min="4100" max="4100" width="5.5703125" style="104" customWidth="1"/>
    <col min="4101" max="4101" width="8.5703125" style="104" customWidth="1"/>
    <col min="4102" max="4102" width="9.85546875" style="104" customWidth="1"/>
    <col min="4103" max="4103" width="13.85546875" style="104" customWidth="1"/>
    <col min="4104" max="4107" width="9.140625" style="104"/>
    <col min="4108" max="4108" width="75.42578125" style="104" customWidth="1"/>
    <col min="4109" max="4109" width="45.28515625" style="104" customWidth="1"/>
    <col min="4110" max="4352" width="9.140625" style="104"/>
    <col min="4353" max="4353" width="4.42578125" style="104" customWidth="1"/>
    <col min="4354" max="4354" width="11.5703125" style="104" customWidth="1"/>
    <col min="4355" max="4355" width="40.42578125" style="104" customWidth="1"/>
    <col min="4356" max="4356" width="5.5703125" style="104" customWidth="1"/>
    <col min="4357" max="4357" width="8.5703125" style="104" customWidth="1"/>
    <col min="4358" max="4358" width="9.85546875" style="104" customWidth="1"/>
    <col min="4359" max="4359" width="13.85546875" style="104" customWidth="1"/>
    <col min="4360" max="4363" width="9.140625" style="104"/>
    <col min="4364" max="4364" width="75.42578125" style="104" customWidth="1"/>
    <col min="4365" max="4365" width="45.28515625" style="104" customWidth="1"/>
    <col min="4366" max="4608" width="9.140625" style="104"/>
    <col min="4609" max="4609" width="4.42578125" style="104" customWidth="1"/>
    <col min="4610" max="4610" width="11.5703125" style="104" customWidth="1"/>
    <col min="4611" max="4611" width="40.42578125" style="104" customWidth="1"/>
    <col min="4612" max="4612" width="5.5703125" style="104" customWidth="1"/>
    <col min="4613" max="4613" width="8.5703125" style="104" customWidth="1"/>
    <col min="4614" max="4614" width="9.85546875" style="104" customWidth="1"/>
    <col min="4615" max="4615" width="13.85546875" style="104" customWidth="1"/>
    <col min="4616" max="4619" width="9.140625" style="104"/>
    <col min="4620" max="4620" width="75.42578125" style="104" customWidth="1"/>
    <col min="4621" max="4621" width="45.28515625" style="104" customWidth="1"/>
    <col min="4622" max="4864" width="9.140625" style="104"/>
    <col min="4865" max="4865" width="4.42578125" style="104" customWidth="1"/>
    <col min="4866" max="4866" width="11.5703125" style="104" customWidth="1"/>
    <col min="4867" max="4867" width="40.42578125" style="104" customWidth="1"/>
    <col min="4868" max="4868" width="5.5703125" style="104" customWidth="1"/>
    <col min="4869" max="4869" width="8.5703125" style="104" customWidth="1"/>
    <col min="4870" max="4870" width="9.85546875" style="104" customWidth="1"/>
    <col min="4871" max="4871" width="13.85546875" style="104" customWidth="1"/>
    <col min="4872" max="4875" width="9.140625" style="104"/>
    <col min="4876" max="4876" width="75.42578125" style="104" customWidth="1"/>
    <col min="4877" max="4877" width="45.28515625" style="104" customWidth="1"/>
    <col min="4878" max="5120" width="9.140625" style="104"/>
    <col min="5121" max="5121" width="4.42578125" style="104" customWidth="1"/>
    <col min="5122" max="5122" width="11.5703125" style="104" customWidth="1"/>
    <col min="5123" max="5123" width="40.42578125" style="104" customWidth="1"/>
    <col min="5124" max="5124" width="5.5703125" style="104" customWidth="1"/>
    <col min="5125" max="5125" width="8.5703125" style="104" customWidth="1"/>
    <col min="5126" max="5126" width="9.85546875" style="104" customWidth="1"/>
    <col min="5127" max="5127" width="13.85546875" style="104" customWidth="1"/>
    <col min="5128" max="5131" width="9.140625" style="104"/>
    <col min="5132" max="5132" width="75.42578125" style="104" customWidth="1"/>
    <col min="5133" max="5133" width="45.28515625" style="104" customWidth="1"/>
    <col min="5134" max="5376" width="9.140625" style="104"/>
    <col min="5377" max="5377" width="4.42578125" style="104" customWidth="1"/>
    <col min="5378" max="5378" width="11.5703125" style="104" customWidth="1"/>
    <col min="5379" max="5379" width="40.42578125" style="104" customWidth="1"/>
    <col min="5380" max="5380" width="5.5703125" style="104" customWidth="1"/>
    <col min="5381" max="5381" width="8.5703125" style="104" customWidth="1"/>
    <col min="5382" max="5382" width="9.85546875" style="104" customWidth="1"/>
    <col min="5383" max="5383" width="13.85546875" style="104" customWidth="1"/>
    <col min="5384" max="5387" width="9.140625" style="104"/>
    <col min="5388" max="5388" width="75.42578125" style="104" customWidth="1"/>
    <col min="5389" max="5389" width="45.28515625" style="104" customWidth="1"/>
    <col min="5390" max="5632" width="9.140625" style="104"/>
    <col min="5633" max="5633" width="4.42578125" style="104" customWidth="1"/>
    <col min="5634" max="5634" width="11.5703125" style="104" customWidth="1"/>
    <col min="5635" max="5635" width="40.42578125" style="104" customWidth="1"/>
    <col min="5636" max="5636" width="5.5703125" style="104" customWidth="1"/>
    <col min="5637" max="5637" width="8.5703125" style="104" customWidth="1"/>
    <col min="5638" max="5638" width="9.85546875" style="104" customWidth="1"/>
    <col min="5639" max="5639" width="13.85546875" style="104" customWidth="1"/>
    <col min="5640" max="5643" width="9.140625" style="104"/>
    <col min="5644" max="5644" width="75.42578125" style="104" customWidth="1"/>
    <col min="5645" max="5645" width="45.28515625" style="104" customWidth="1"/>
    <col min="5646" max="5888" width="9.140625" style="104"/>
    <col min="5889" max="5889" width="4.42578125" style="104" customWidth="1"/>
    <col min="5890" max="5890" width="11.5703125" style="104" customWidth="1"/>
    <col min="5891" max="5891" width="40.42578125" style="104" customWidth="1"/>
    <col min="5892" max="5892" width="5.5703125" style="104" customWidth="1"/>
    <col min="5893" max="5893" width="8.5703125" style="104" customWidth="1"/>
    <col min="5894" max="5894" width="9.85546875" style="104" customWidth="1"/>
    <col min="5895" max="5895" width="13.85546875" style="104" customWidth="1"/>
    <col min="5896" max="5899" width="9.140625" style="104"/>
    <col min="5900" max="5900" width="75.42578125" style="104" customWidth="1"/>
    <col min="5901" max="5901" width="45.28515625" style="104" customWidth="1"/>
    <col min="5902" max="6144" width="9.140625" style="104"/>
    <col min="6145" max="6145" width="4.42578125" style="104" customWidth="1"/>
    <col min="6146" max="6146" width="11.5703125" style="104" customWidth="1"/>
    <col min="6147" max="6147" width="40.42578125" style="104" customWidth="1"/>
    <col min="6148" max="6148" width="5.5703125" style="104" customWidth="1"/>
    <col min="6149" max="6149" width="8.5703125" style="104" customWidth="1"/>
    <col min="6150" max="6150" width="9.85546875" style="104" customWidth="1"/>
    <col min="6151" max="6151" width="13.85546875" style="104" customWidth="1"/>
    <col min="6152" max="6155" width="9.140625" style="104"/>
    <col min="6156" max="6156" width="75.42578125" style="104" customWidth="1"/>
    <col min="6157" max="6157" width="45.28515625" style="104" customWidth="1"/>
    <col min="6158" max="6400" width="9.140625" style="104"/>
    <col min="6401" max="6401" width="4.42578125" style="104" customWidth="1"/>
    <col min="6402" max="6402" width="11.5703125" style="104" customWidth="1"/>
    <col min="6403" max="6403" width="40.42578125" style="104" customWidth="1"/>
    <col min="6404" max="6404" width="5.5703125" style="104" customWidth="1"/>
    <col min="6405" max="6405" width="8.5703125" style="104" customWidth="1"/>
    <col min="6406" max="6406" width="9.85546875" style="104" customWidth="1"/>
    <col min="6407" max="6407" width="13.85546875" style="104" customWidth="1"/>
    <col min="6408" max="6411" width="9.140625" style="104"/>
    <col min="6412" max="6412" width="75.42578125" style="104" customWidth="1"/>
    <col min="6413" max="6413" width="45.28515625" style="104" customWidth="1"/>
    <col min="6414" max="6656" width="9.140625" style="104"/>
    <col min="6657" max="6657" width="4.42578125" style="104" customWidth="1"/>
    <col min="6658" max="6658" width="11.5703125" style="104" customWidth="1"/>
    <col min="6659" max="6659" width="40.42578125" style="104" customWidth="1"/>
    <col min="6660" max="6660" width="5.5703125" style="104" customWidth="1"/>
    <col min="6661" max="6661" width="8.5703125" style="104" customWidth="1"/>
    <col min="6662" max="6662" width="9.85546875" style="104" customWidth="1"/>
    <col min="6663" max="6663" width="13.85546875" style="104" customWidth="1"/>
    <col min="6664" max="6667" width="9.140625" style="104"/>
    <col min="6668" max="6668" width="75.42578125" style="104" customWidth="1"/>
    <col min="6669" max="6669" width="45.28515625" style="104" customWidth="1"/>
    <col min="6670" max="6912" width="9.140625" style="104"/>
    <col min="6913" max="6913" width="4.42578125" style="104" customWidth="1"/>
    <col min="6914" max="6914" width="11.5703125" style="104" customWidth="1"/>
    <col min="6915" max="6915" width="40.42578125" style="104" customWidth="1"/>
    <col min="6916" max="6916" width="5.5703125" style="104" customWidth="1"/>
    <col min="6917" max="6917" width="8.5703125" style="104" customWidth="1"/>
    <col min="6918" max="6918" width="9.85546875" style="104" customWidth="1"/>
    <col min="6919" max="6919" width="13.85546875" style="104" customWidth="1"/>
    <col min="6920" max="6923" width="9.140625" style="104"/>
    <col min="6924" max="6924" width="75.42578125" style="104" customWidth="1"/>
    <col min="6925" max="6925" width="45.28515625" style="104" customWidth="1"/>
    <col min="6926" max="7168" width="9.140625" style="104"/>
    <col min="7169" max="7169" width="4.42578125" style="104" customWidth="1"/>
    <col min="7170" max="7170" width="11.5703125" style="104" customWidth="1"/>
    <col min="7171" max="7171" width="40.42578125" style="104" customWidth="1"/>
    <col min="7172" max="7172" width="5.5703125" style="104" customWidth="1"/>
    <col min="7173" max="7173" width="8.5703125" style="104" customWidth="1"/>
    <col min="7174" max="7174" width="9.85546875" style="104" customWidth="1"/>
    <col min="7175" max="7175" width="13.85546875" style="104" customWidth="1"/>
    <col min="7176" max="7179" width="9.140625" style="104"/>
    <col min="7180" max="7180" width="75.42578125" style="104" customWidth="1"/>
    <col min="7181" max="7181" width="45.28515625" style="104" customWidth="1"/>
    <col min="7182" max="7424" width="9.140625" style="104"/>
    <col min="7425" max="7425" width="4.42578125" style="104" customWidth="1"/>
    <col min="7426" max="7426" width="11.5703125" style="104" customWidth="1"/>
    <col min="7427" max="7427" width="40.42578125" style="104" customWidth="1"/>
    <col min="7428" max="7428" width="5.5703125" style="104" customWidth="1"/>
    <col min="7429" max="7429" width="8.5703125" style="104" customWidth="1"/>
    <col min="7430" max="7430" width="9.85546875" style="104" customWidth="1"/>
    <col min="7431" max="7431" width="13.85546875" style="104" customWidth="1"/>
    <col min="7432" max="7435" width="9.140625" style="104"/>
    <col min="7436" max="7436" width="75.42578125" style="104" customWidth="1"/>
    <col min="7437" max="7437" width="45.28515625" style="104" customWidth="1"/>
    <col min="7438" max="7680" width="9.140625" style="104"/>
    <col min="7681" max="7681" width="4.42578125" style="104" customWidth="1"/>
    <col min="7682" max="7682" width="11.5703125" style="104" customWidth="1"/>
    <col min="7683" max="7683" width="40.42578125" style="104" customWidth="1"/>
    <col min="7684" max="7684" width="5.5703125" style="104" customWidth="1"/>
    <col min="7685" max="7685" width="8.5703125" style="104" customWidth="1"/>
    <col min="7686" max="7686" width="9.85546875" style="104" customWidth="1"/>
    <col min="7687" max="7687" width="13.85546875" style="104" customWidth="1"/>
    <col min="7688" max="7691" width="9.140625" style="104"/>
    <col min="7692" max="7692" width="75.42578125" style="104" customWidth="1"/>
    <col min="7693" max="7693" width="45.28515625" style="104" customWidth="1"/>
    <col min="7694" max="7936" width="9.140625" style="104"/>
    <col min="7937" max="7937" width="4.42578125" style="104" customWidth="1"/>
    <col min="7938" max="7938" width="11.5703125" style="104" customWidth="1"/>
    <col min="7939" max="7939" width="40.42578125" style="104" customWidth="1"/>
    <col min="7940" max="7940" width="5.5703125" style="104" customWidth="1"/>
    <col min="7941" max="7941" width="8.5703125" style="104" customWidth="1"/>
    <col min="7942" max="7942" width="9.85546875" style="104" customWidth="1"/>
    <col min="7943" max="7943" width="13.85546875" style="104" customWidth="1"/>
    <col min="7944" max="7947" width="9.140625" style="104"/>
    <col min="7948" max="7948" width="75.42578125" style="104" customWidth="1"/>
    <col min="7949" max="7949" width="45.28515625" style="104" customWidth="1"/>
    <col min="7950" max="8192" width="9.140625" style="104"/>
    <col min="8193" max="8193" width="4.42578125" style="104" customWidth="1"/>
    <col min="8194" max="8194" width="11.5703125" style="104" customWidth="1"/>
    <col min="8195" max="8195" width="40.42578125" style="104" customWidth="1"/>
    <col min="8196" max="8196" width="5.5703125" style="104" customWidth="1"/>
    <col min="8197" max="8197" width="8.5703125" style="104" customWidth="1"/>
    <col min="8198" max="8198" width="9.85546875" style="104" customWidth="1"/>
    <col min="8199" max="8199" width="13.85546875" style="104" customWidth="1"/>
    <col min="8200" max="8203" width="9.140625" style="104"/>
    <col min="8204" max="8204" width="75.42578125" style="104" customWidth="1"/>
    <col min="8205" max="8205" width="45.28515625" style="104" customWidth="1"/>
    <col min="8206" max="8448" width="9.140625" style="104"/>
    <col min="8449" max="8449" width="4.42578125" style="104" customWidth="1"/>
    <col min="8450" max="8450" width="11.5703125" style="104" customWidth="1"/>
    <col min="8451" max="8451" width="40.42578125" style="104" customWidth="1"/>
    <col min="8452" max="8452" width="5.5703125" style="104" customWidth="1"/>
    <col min="8453" max="8453" width="8.5703125" style="104" customWidth="1"/>
    <col min="8454" max="8454" width="9.85546875" style="104" customWidth="1"/>
    <col min="8455" max="8455" width="13.85546875" style="104" customWidth="1"/>
    <col min="8456" max="8459" width="9.140625" style="104"/>
    <col min="8460" max="8460" width="75.42578125" style="104" customWidth="1"/>
    <col min="8461" max="8461" width="45.28515625" style="104" customWidth="1"/>
    <col min="8462" max="8704" width="9.140625" style="104"/>
    <col min="8705" max="8705" width="4.42578125" style="104" customWidth="1"/>
    <col min="8706" max="8706" width="11.5703125" style="104" customWidth="1"/>
    <col min="8707" max="8707" width="40.42578125" style="104" customWidth="1"/>
    <col min="8708" max="8708" width="5.5703125" style="104" customWidth="1"/>
    <col min="8709" max="8709" width="8.5703125" style="104" customWidth="1"/>
    <col min="8710" max="8710" width="9.85546875" style="104" customWidth="1"/>
    <col min="8711" max="8711" width="13.85546875" style="104" customWidth="1"/>
    <col min="8712" max="8715" width="9.140625" style="104"/>
    <col min="8716" max="8716" width="75.42578125" style="104" customWidth="1"/>
    <col min="8717" max="8717" width="45.28515625" style="104" customWidth="1"/>
    <col min="8718" max="8960" width="9.140625" style="104"/>
    <col min="8961" max="8961" width="4.42578125" style="104" customWidth="1"/>
    <col min="8962" max="8962" width="11.5703125" style="104" customWidth="1"/>
    <col min="8963" max="8963" width="40.42578125" style="104" customWidth="1"/>
    <col min="8964" max="8964" width="5.5703125" style="104" customWidth="1"/>
    <col min="8965" max="8965" width="8.5703125" style="104" customWidth="1"/>
    <col min="8966" max="8966" width="9.85546875" style="104" customWidth="1"/>
    <col min="8967" max="8967" width="13.85546875" style="104" customWidth="1"/>
    <col min="8968" max="8971" width="9.140625" style="104"/>
    <col min="8972" max="8972" width="75.42578125" style="104" customWidth="1"/>
    <col min="8973" max="8973" width="45.28515625" style="104" customWidth="1"/>
    <col min="8974" max="9216" width="9.140625" style="104"/>
    <col min="9217" max="9217" width="4.42578125" style="104" customWidth="1"/>
    <col min="9218" max="9218" width="11.5703125" style="104" customWidth="1"/>
    <col min="9219" max="9219" width="40.42578125" style="104" customWidth="1"/>
    <col min="9220" max="9220" width="5.5703125" style="104" customWidth="1"/>
    <col min="9221" max="9221" width="8.5703125" style="104" customWidth="1"/>
    <col min="9222" max="9222" width="9.85546875" style="104" customWidth="1"/>
    <col min="9223" max="9223" width="13.85546875" style="104" customWidth="1"/>
    <col min="9224" max="9227" width="9.140625" style="104"/>
    <col min="9228" max="9228" width="75.42578125" style="104" customWidth="1"/>
    <col min="9229" max="9229" width="45.28515625" style="104" customWidth="1"/>
    <col min="9230" max="9472" width="9.140625" style="104"/>
    <col min="9473" max="9473" width="4.42578125" style="104" customWidth="1"/>
    <col min="9474" max="9474" width="11.5703125" style="104" customWidth="1"/>
    <col min="9475" max="9475" width="40.42578125" style="104" customWidth="1"/>
    <col min="9476" max="9476" width="5.5703125" style="104" customWidth="1"/>
    <col min="9477" max="9477" width="8.5703125" style="104" customWidth="1"/>
    <col min="9478" max="9478" width="9.85546875" style="104" customWidth="1"/>
    <col min="9479" max="9479" width="13.85546875" style="104" customWidth="1"/>
    <col min="9480" max="9483" width="9.140625" style="104"/>
    <col min="9484" max="9484" width="75.42578125" style="104" customWidth="1"/>
    <col min="9485" max="9485" width="45.28515625" style="104" customWidth="1"/>
    <col min="9486" max="9728" width="9.140625" style="104"/>
    <col min="9729" max="9729" width="4.42578125" style="104" customWidth="1"/>
    <col min="9730" max="9730" width="11.5703125" style="104" customWidth="1"/>
    <col min="9731" max="9731" width="40.42578125" style="104" customWidth="1"/>
    <col min="9732" max="9732" width="5.5703125" style="104" customWidth="1"/>
    <col min="9733" max="9733" width="8.5703125" style="104" customWidth="1"/>
    <col min="9734" max="9734" width="9.85546875" style="104" customWidth="1"/>
    <col min="9735" max="9735" width="13.85546875" style="104" customWidth="1"/>
    <col min="9736" max="9739" width="9.140625" style="104"/>
    <col min="9740" max="9740" width="75.42578125" style="104" customWidth="1"/>
    <col min="9741" max="9741" width="45.28515625" style="104" customWidth="1"/>
    <col min="9742" max="9984" width="9.140625" style="104"/>
    <col min="9985" max="9985" width="4.42578125" style="104" customWidth="1"/>
    <col min="9986" max="9986" width="11.5703125" style="104" customWidth="1"/>
    <col min="9987" max="9987" width="40.42578125" style="104" customWidth="1"/>
    <col min="9988" max="9988" width="5.5703125" style="104" customWidth="1"/>
    <col min="9989" max="9989" width="8.5703125" style="104" customWidth="1"/>
    <col min="9990" max="9990" width="9.85546875" style="104" customWidth="1"/>
    <col min="9991" max="9991" width="13.85546875" style="104" customWidth="1"/>
    <col min="9992" max="9995" width="9.140625" style="104"/>
    <col min="9996" max="9996" width="75.42578125" style="104" customWidth="1"/>
    <col min="9997" max="9997" width="45.28515625" style="104" customWidth="1"/>
    <col min="9998" max="10240" width="9.140625" style="104"/>
    <col min="10241" max="10241" width="4.42578125" style="104" customWidth="1"/>
    <col min="10242" max="10242" width="11.5703125" style="104" customWidth="1"/>
    <col min="10243" max="10243" width="40.42578125" style="104" customWidth="1"/>
    <col min="10244" max="10244" width="5.5703125" style="104" customWidth="1"/>
    <col min="10245" max="10245" width="8.5703125" style="104" customWidth="1"/>
    <col min="10246" max="10246" width="9.85546875" style="104" customWidth="1"/>
    <col min="10247" max="10247" width="13.85546875" style="104" customWidth="1"/>
    <col min="10248" max="10251" width="9.140625" style="104"/>
    <col min="10252" max="10252" width="75.42578125" style="104" customWidth="1"/>
    <col min="10253" max="10253" width="45.28515625" style="104" customWidth="1"/>
    <col min="10254" max="10496" width="9.140625" style="104"/>
    <col min="10497" max="10497" width="4.42578125" style="104" customWidth="1"/>
    <col min="10498" max="10498" width="11.5703125" style="104" customWidth="1"/>
    <col min="10499" max="10499" width="40.42578125" style="104" customWidth="1"/>
    <col min="10500" max="10500" width="5.5703125" style="104" customWidth="1"/>
    <col min="10501" max="10501" width="8.5703125" style="104" customWidth="1"/>
    <col min="10502" max="10502" width="9.85546875" style="104" customWidth="1"/>
    <col min="10503" max="10503" width="13.85546875" style="104" customWidth="1"/>
    <col min="10504" max="10507" width="9.140625" style="104"/>
    <col min="10508" max="10508" width="75.42578125" style="104" customWidth="1"/>
    <col min="10509" max="10509" width="45.28515625" style="104" customWidth="1"/>
    <col min="10510" max="10752" width="9.140625" style="104"/>
    <col min="10753" max="10753" width="4.42578125" style="104" customWidth="1"/>
    <col min="10754" max="10754" width="11.5703125" style="104" customWidth="1"/>
    <col min="10755" max="10755" width="40.42578125" style="104" customWidth="1"/>
    <col min="10756" max="10756" width="5.5703125" style="104" customWidth="1"/>
    <col min="10757" max="10757" width="8.5703125" style="104" customWidth="1"/>
    <col min="10758" max="10758" width="9.85546875" style="104" customWidth="1"/>
    <col min="10759" max="10759" width="13.85546875" style="104" customWidth="1"/>
    <col min="10760" max="10763" width="9.140625" style="104"/>
    <col min="10764" max="10764" width="75.42578125" style="104" customWidth="1"/>
    <col min="10765" max="10765" width="45.28515625" style="104" customWidth="1"/>
    <col min="10766" max="11008" width="9.140625" style="104"/>
    <col min="11009" max="11009" width="4.42578125" style="104" customWidth="1"/>
    <col min="11010" max="11010" width="11.5703125" style="104" customWidth="1"/>
    <col min="11011" max="11011" width="40.42578125" style="104" customWidth="1"/>
    <col min="11012" max="11012" width="5.5703125" style="104" customWidth="1"/>
    <col min="11013" max="11013" width="8.5703125" style="104" customWidth="1"/>
    <col min="11014" max="11014" width="9.85546875" style="104" customWidth="1"/>
    <col min="11015" max="11015" width="13.85546875" style="104" customWidth="1"/>
    <col min="11016" max="11019" width="9.140625" style="104"/>
    <col min="11020" max="11020" width="75.42578125" style="104" customWidth="1"/>
    <col min="11021" max="11021" width="45.28515625" style="104" customWidth="1"/>
    <col min="11022" max="11264" width="9.140625" style="104"/>
    <col min="11265" max="11265" width="4.42578125" style="104" customWidth="1"/>
    <col min="11266" max="11266" width="11.5703125" style="104" customWidth="1"/>
    <col min="11267" max="11267" width="40.42578125" style="104" customWidth="1"/>
    <col min="11268" max="11268" width="5.5703125" style="104" customWidth="1"/>
    <col min="11269" max="11269" width="8.5703125" style="104" customWidth="1"/>
    <col min="11270" max="11270" width="9.85546875" style="104" customWidth="1"/>
    <col min="11271" max="11271" width="13.85546875" style="104" customWidth="1"/>
    <col min="11272" max="11275" width="9.140625" style="104"/>
    <col min="11276" max="11276" width="75.42578125" style="104" customWidth="1"/>
    <col min="11277" max="11277" width="45.28515625" style="104" customWidth="1"/>
    <col min="11278" max="11520" width="9.140625" style="104"/>
    <col min="11521" max="11521" width="4.42578125" style="104" customWidth="1"/>
    <col min="11522" max="11522" width="11.5703125" style="104" customWidth="1"/>
    <col min="11523" max="11523" width="40.42578125" style="104" customWidth="1"/>
    <col min="11524" max="11524" width="5.5703125" style="104" customWidth="1"/>
    <col min="11525" max="11525" width="8.5703125" style="104" customWidth="1"/>
    <col min="11526" max="11526" width="9.85546875" style="104" customWidth="1"/>
    <col min="11527" max="11527" width="13.85546875" style="104" customWidth="1"/>
    <col min="11528" max="11531" width="9.140625" style="104"/>
    <col min="11532" max="11532" width="75.42578125" style="104" customWidth="1"/>
    <col min="11533" max="11533" width="45.28515625" style="104" customWidth="1"/>
    <col min="11534" max="11776" width="9.140625" style="104"/>
    <col min="11777" max="11777" width="4.42578125" style="104" customWidth="1"/>
    <col min="11778" max="11778" width="11.5703125" style="104" customWidth="1"/>
    <col min="11779" max="11779" width="40.42578125" style="104" customWidth="1"/>
    <col min="11780" max="11780" width="5.5703125" style="104" customWidth="1"/>
    <col min="11781" max="11781" width="8.5703125" style="104" customWidth="1"/>
    <col min="11782" max="11782" width="9.85546875" style="104" customWidth="1"/>
    <col min="11783" max="11783" width="13.85546875" style="104" customWidth="1"/>
    <col min="11784" max="11787" width="9.140625" style="104"/>
    <col min="11788" max="11788" width="75.42578125" style="104" customWidth="1"/>
    <col min="11789" max="11789" width="45.28515625" style="104" customWidth="1"/>
    <col min="11790" max="12032" width="9.140625" style="104"/>
    <col min="12033" max="12033" width="4.42578125" style="104" customWidth="1"/>
    <col min="12034" max="12034" width="11.5703125" style="104" customWidth="1"/>
    <col min="12035" max="12035" width="40.42578125" style="104" customWidth="1"/>
    <col min="12036" max="12036" width="5.5703125" style="104" customWidth="1"/>
    <col min="12037" max="12037" width="8.5703125" style="104" customWidth="1"/>
    <col min="12038" max="12038" width="9.85546875" style="104" customWidth="1"/>
    <col min="12039" max="12039" width="13.85546875" style="104" customWidth="1"/>
    <col min="12040" max="12043" width="9.140625" style="104"/>
    <col min="12044" max="12044" width="75.42578125" style="104" customWidth="1"/>
    <col min="12045" max="12045" width="45.28515625" style="104" customWidth="1"/>
    <col min="12046" max="12288" width="9.140625" style="104"/>
    <col min="12289" max="12289" width="4.42578125" style="104" customWidth="1"/>
    <col min="12290" max="12290" width="11.5703125" style="104" customWidth="1"/>
    <col min="12291" max="12291" width="40.42578125" style="104" customWidth="1"/>
    <col min="12292" max="12292" width="5.5703125" style="104" customWidth="1"/>
    <col min="12293" max="12293" width="8.5703125" style="104" customWidth="1"/>
    <col min="12294" max="12294" width="9.85546875" style="104" customWidth="1"/>
    <col min="12295" max="12295" width="13.85546875" style="104" customWidth="1"/>
    <col min="12296" max="12299" width="9.140625" style="104"/>
    <col min="12300" max="12300" width="75.42578125" style="104" customWidth="1"/>
    <col min="12301" max="12301" width="45.28515625" style="104" customWidth="1"/>
    <col min="12302" max="12544" width="9.140625" style="104"/>
    <col min="12545" max="12545" width="4.42578125" style="104" customWidth="1"/>
    <col min="12546" max="12546" width="11.5703125" style="104" customWidth="1"/>
    <col min="12547" max="12547" width="40.42578125" style="104" customWidth="1"/>
    <col min="12548" max="12548" width="5.5703125" style="104" customWidth="1"/>
    <col min="12549" max="12549" width="8.5703125" style="104" customWidth="1"/>
    <col min="12550" max="12550" width="9.85546875" style="104" customWidth="1"/>
    <col min="12551" max="12551" width="13.85546875" style="104" customWidth="1"/>
    <col min="12552" max="12555" width="9.140625" style="104"/>
    <col min="12556" max="12556" width="75.42578125" style="104" customWidth="1"/>
    <col min="12557" max="12557" width="45.28515625" style="104" customWidth="1"/>
    <col min="12558" max="12800" width="9.140625" style="104"/>
    <col min="12801" max="12801" width="4.42578125" style="104" customWidth="1"/>
    <col min="12802" max="12802" width="11.5703125" style="104" customWidth="1"/>
    <col min="12803" max="12803" width="40.42578125" style="104" customWidth="1"/>
    <col min="12804" max="12804" width="5.5703125" style="104" customWidth="1"/>
    <col min="12805" max="12805" width="8.5703125" style="104" customWidth="1"/>
    <col min="12806" max="12806" width="9.85546875" style="104" customWidth="1"/>
    <col min="12807" max="12807" width="13.85546875" style="104" customWidth="1"/>
    <col min="12808" max="12811" width="9.140625" style="104"/>
    <col min="12812" max="12812" width="75.42578125" style="104" customWidth="1"/>
    <col min="12813" max="12813" width="45.28515625" style="104" customWidth="1"/>
    <col min="12814" max="13056" width="9.140625" style="104"/>
    <col min="13057" max="13057" width="4.42578125" style="104" customWidth="1"/>
    <col min="13058" max="13058" width="11.5703125" style="104" customWidth="1"/>
    <col min="13059" max="13059" width="40.42578125" style="104" customWidth="1"/>
    <col min="13060" max="13060" width="5.5703125" style="104" customWidth="1"/>
    <col min="13061" max="13061" width="8.5703125" style="104" customWidth="1"/>
    <col min="13062" max="13062" width="9.85546875" style="104" customWidth="1"/>
    <col min="13063" max="13063" width="13.85546875" style="104" customWidth="1"/>
    <col min="13064" max="13067" width="9.140625" style="104"/>
    <col min="13068" max="13068" width="75.42578125" style="104" customWidth="1"/>
    <col min="13069" max="13069" width="45.28515625" style="104" customWidth="1"/>
    <col min="13070" max="13312" width="9.140625" style="104"/>
    <col min="13313" max="13313" width="4.42578125" style="104" customWidth="1"/>
    <col min="13314" max="13314" width="11.5703125" style="104" customWidth="1"/>
    <col min="13315" max="13315" width="40.42578125" style="104" customWidth="1"/>
    <col min="13316" max="13316" width="5.5703125" style="104" customWidth="1"/>
    <col min="13317" max="13317" width="8.5703125" style="104" customWidth="1"/>
    <col min="13318" max="13318" width="9.85546875" style="104" customWidth="1"/>
    <col min="13319" max="13319" width="13.85546875" style="104" customWidth="1"/>
    <col min="13320" max="13323" width="9.140625" style="104"/>
    <col min="13324" max="13324" width="75.42578125" style="104" customWidth="1"/>
    <col min="13325" max="13325" width="45.28515625" style="104" customWidth="1"/>
    <col min="13326" max="13568" width="9.140625" style="104"/>
    <col min="13569" max="13569" width="4.42578125" style="104" customWidth="1"/>
    <col min="13570" max="13570" width="11.5703125" style="104" customWidth="1"/>
    <col min="13571" max="13571" width="40.42578125" style="104" customWidth="1"/>
    <col min="13572" max="13572" width="5.5703125" style="104" customWidth="1"/>
    <col min="13573" max="13573" width="8.5703125" style="104" customWidth="1"/>
    <col min="13574" max="13574" width="9.85546875" style="104" customWidth="1"/>
    <col min="13575" max="13575" width="13.85546875" style="104" customWidth="1"/>
    <col min="13576" max="13579" width="9.140625" style="104"/>
    <col min="13580" max="13580" width="75.42578125" style="104" customWidth="1"/>
    <col min="13581" max="13581" width="45.28515625" style="104" customWidth="1"/>
    <col min="13582" max="13824" width="9.140625" style="104"/>
    <col min="13825" max="13825" width="4.42578125" style="104" customWidth="1"/>
    <col min="13826" max="13826" width="11.5703125" style="104" customWidth="1"/>
    <col min="13827" max="13827" width="40.42578125" style="104" customWidth="1"/>
    <col min="13828" max="13828" width="5.5703125" style="104" customWidth="1"/>
    <col min="13829" max="13829" width="8.5703125" style="104" customWidth="1"/>
    <col min="13830" max="13830" width="9.85546875" style="104" customWidth="1"/>
    <col min="13831" max="13831" width="13.85546875" style="104" customWidth="1"/>
    <col min="13832" max="13835" width="9.140625" style="104"/>
    <col min="13836" max="13836" width="75.42578125" style="104" customWidth="1"/>
    <col min="13837" max="13837" width="45.28515625" style="104" customWidth="1"/>
    <col min="13838" max="14080" width="9.140625" style="104"/>
    <col min="14081" max="14081" width="4.42578125" style="104" customWidth="1"/>
    <col min="14082" max="14082" width="11.5703125" style="104" customWidth="1"/>
    <col min="14083" max="14083" width="40.42578125" style="104" customWidth="1"/>
    <col min="14084" max="14084" width="5.5703125" style="104" customWidth="1"/>
    <col min="14085" max="14085" width="8.5703125" style="104" customWidth="1"/>
    <col min="14086" max="14086" width="9.85546875" style="104" customWidth="1"/>
    <col min="14087" max="14087" width="13.85546875" style="104" customWidth="1"/>
    <col min="14088" max="14091" width="9.140625" style="104"/>
    <col min="14092" max="14092" width="75.42578125" style="104" customWidth="1"/>
    <col min="14093" max="14093" width="45.28515625" style="104" customWidth="1"/>
    <col min="14094" max="14336" width="9.140625" style="104"/>
    <col min="14337" max="14337" width="4.42578125" style="104" customWidth="1"/>
    <col min="14338" max="14338" width="11.5703125" style="104" customWidth="1"/>
    <col min="14339" max="14339" width="40.42578125" style="104" customWidth="1"/>
    <col min="14340" max="14340" width="5.5703125" style="104" customWidth="1"/>
    <col min="14341" max="14341" width="8.5703125" style="104" customWidth="1"/>
    <col min="14342" max="14342" width="9.85546875" style="104" customWidth="1"/>
    <col min="14343" max="14343" width="13.85546875" style="104" customWidth="1"/>
    <col min="14344" max="14347" width="9.140625" style="104"/>
    <col min="14348" max="14348" width="75.42578125" style="104" customWidth="1"/>
    <col min="14349" max="14349" width="45.28515625" style="104" customWidth="1"/>
    <col min="14350" max="14592" width="9.140625" style="104"/>
    <col min="14593" max="14593" width="4.42578125" style="104" customWidth="1"/>
    <col min="14594" max="14594" width="11.5703125" style="104" customWidth="1"/>
    <col min="14595" max="14595" width="40.42578125" style="104" customWidth="1"/>
    <col min="14596" max="14596" width="5.5703125" style="104" customWidth="1"/>
    <col min="14597" max="14597" width="8.5703125" style="104" customWidth="1"/>
    <col min="14598" max="14598" width="9.85546875" style="104" customWidth="1"/>
    <col min="14599" max="14599" width="13.85546875" style="104" customWidth="1"/>
    <col min="14600" max="14603" width="9.140625" style="104"/>
    <col min="14604" max="14604" width="75.42578125" style="104" customWidth="1"/>
    <col min="14605" max="14605" width="45.28515625" style="104" customWidth="1"/>
    <col min="14606" max="14848" width="9.140625" style="104"/>
    <col min="14849" max="14849" width="4.42578125" style="104" customWidth="1"/>
    <col min="14850" max="14850" width="11.5703125" style="104" customWidth="1"/>
    <col min="14851" max="14851" width="40.42578125" style="104" customWidth="1"/>
    <col min="14852" max="14852" width="5.5703125" style="104" customWidth="1"/>
    <col min="14853" max="14853" width="8.5703125" style="104" customWidth="1"/>
    <col min="14854" max="14854" width="9.85546875" style="104" customWidth="1"/>
    <col min="14855" max="14855" width="13.85546875" style="104" customWidth="1"/>
    <col min="14856" max="14859" width="9.140625" style="104"/>
    <col min="14860" max="14860" width="75.42578125" style="104" customWidth="1"/>
    <col min="14861" max="14861" width="45.28515625" style="104" customWidth="1"/>
    <col min="14862" max="15104" width="9.140625" style="104"/>
    <col min="15105" max="15105" width="4.42578125" style="104" customWidth="1"/>
    <col min="15106" max="15106" width="11.5703125" style="104" customWidth="1"/>
    <col min="15107" max="15107" width="40.42578125" style="104" customWidth="1"/>
    <col min="15108" max="15108" width="5.5703125" style="104" customWidth="1"/>
    <col min="15109" max="15109" width="8.5703125" style="104" customWidth="1"/>
    <col min="15110" max="15110" width="9.85546875" style="104" customWidth="1"/>
    <col min="15111" max="15111" width="13.85546875" style="104" customWidth="1"/>
    <col min="15112" max="15115" width="9.140625" style="104"/>
    <col min="15116" max="15116" width="75.42578125" style="104" customWidth="1"/>
    <col min="15117" max="15117" width="45.28515625" style="104" customWidth="1"/>
    <col min="15118" max="15360" width="9.140625" style="104"/>
    <col min="15361" max="15361" width="4.42578125" style="104" customWidth="1"/>
    <col min="15362" max="15362" width="11.5703125" style="104" customWidth="1"/>
    <col min="15363" max="15363" width="40.42578125" style="104" customWidth="1"/>
    <col min="15364" max="15364" width="5.5703125" style="104" customWidth="1"/>
    <col min="15365" max="15365" width="8.5703125" style="104" customWidth="1"/>
    <col min="15366" max="15366" width="9.85546875" style="104" customWidth="1"/>
    <col min="15367" max="15367" width="13.85546875" style="104" customWidth="1"/>
    <col min="15368" max="15371" width="9.140625" style="104"/>
    <col min="15372" max="15372" width="75.42578125" style="104" customWidth="1"/>
    <col min="15373" max="15373" width="45.28515625" style="104" customWidth="1"/>
    <col min="15374" max="15616" width="9.140625" style="104"/>
    <col min="15617" max="15617" width="4.42578125" style="104" customWidth="1"/>
    <col min="15618" max="15618" width="11.5703125" style="104" customWidth="1"/>
    <col min="15619" max="15619" width="40.42578125" style="104" customWidth="1"/>
    <col min="15620" max="15620" width="5.5703125" style="104" customWidth="1"/>
    <col min="15621" max="15621" width="8.5703125" style="104" customWidth="1"/>
    <col min="15622" max="15622" width="9.85546875" style="104" customWidth="1"/>
    <col min="15623" max="15623" width="13.85546875" style="104" customWidth="1"/>
    <col min="15624" max="15627" width="9.140625" style="104"/>
    <col min="15628" max="15628" width="75.42578125" style="104" customWidth="1"/>
    <col min="15629" max="15629" width="45.28515625" style="104" customWidth="1"/>
    <col min="15630" max="15872" width="9.140625" style="104"/>
    <col min="15873" max="15873" width="4.42578125" style="104" customWidth="1"/>
    <col min="15874" max="15874" width="11.5703125" style="104" customWidth="1"/>
    <col min="15875" max="15875" width="40.42578125" style="104" customWidth="1"/>
    <col min="15876" max="15876" width="5.5703125" style="104" customWidth="1"/>
    <col min="15877" max="15877" width="8.5703125" style="104" customWidth="1"/>
    <col min="15878" max="15878" width="9.85546875" style="104" customWidth="1"/>
    <col min="15879" max="15879" width="13.85546875" style="104" customWidth="1"/>
    <col min="15880" max="15883" width="9.140625" style="104"/>
    <col min="15884" max="15884" width="75.42578125" style="104" customWidth="1"/>
    <col min="15885" max="15885" width="45.28515625" style="104" customWidth="1"/>
    <col min="15886" max="16128" width="9.140625" style="104"/>
    <col min="16129" max="16129" width="4.42578125" style="104" customWidth="1"/>
    <col min="16130" max="16130" width="11.5703125" style="104" customWidth="1"/>
    <col min="16131" max="16131" width="40.42578125" style="104" customWidth="1"/>
    <col min="16132" max="16132" width="5.5703125" style="104" customWidth="1"/>
    <col min="16133" max="16133" width="8.5703125" style="104" customWidth="1"/>
    <col min="16134" max="16134" width="9.85546875" style="104" customWidth="1"/>
    <col min="16135" max="16135" width="13.85546875" style="104" customWidth="1"/>
    <col min="16136" max="16139" width="9.140625" style="104"/>
    <col min="16140" max="16140" width="75.42578125" style="104" customWidth="1"/>
    <col min="16141" max="16141" width="45.28515625" style="104" customWidth="1"/>
    <col min="16142" max="16384" width="9.140625" style="104"/>
  </cols>
  <sheetData>
    <row r="1" spans="1:104" ht="15.75" x14ac:dyDescent="0.25">
      <c r="A1" s="190" t="s">
        <v>37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A2" s="105"/>
      <c r="B2" s="106"/>
      <c r="C2" s="107"/>
      <c r="D2" s="107"/>
      <c r="E2" s="108"/>
      <c r="F2" s="107"/>
      <c r="G2" s="107"/>
    </row>
    <row r="3" spans="1:104" ht="13.5" thickTop="1" x14ac:dyDescent="0.2">
      <c r="A3" s="182" t="s">
        <v>32</v>
      </c>
      <c r="B3" s="183"/>
      <c r="C3" s="152" t="s">
        <v>117</v>
      </c>
      <c r="D3" s="109"/>
      <c r="E3" s="154" t="s">
        <v>227</v>
      </c>
      <c r="F3" s="110"/>
      <c r="G3" s="111"/>
    </row>
    <row r="4" spans="1:104" ht="13.5" thickBot="1" x14ac:dyDescent="0.25">
      <c r="A4" s="191" t="s">
        <v>33</v>
      </c>
      <c r="B4" s="185"/>
      <c r="C4" s="85" t="str">
        <f>CONCATENATE(cisloobjektu," ",nazevobjektu)</f>
        <v>Objekt  Budova městského úřadu Uherský Brod</v>
      </c>
      <c r="D4" s="112"/>
      <c r="E4" s="192"/>
      <c r="F4" s="193"/>
      <c r="G4" s="194"/>
    </row>
    <row r="5" spans="1:104" ht="13.5" thickTop="1" x14ac:dyDescent="0.2">
      <c r="A5" s="113"/>
      <c r="B5" s="105"/>
      <c r="C5" s="105"/>
      <c r="D5" s="105"/>
      <c r="E5" s="114"/>
      <c r="F5" s="105"/>
      <c r="G5" s="115"/>
    </row>
    <row r="6" spans="1:104" x14ac:dyDescent="0.2">
      <c r="A6" s="116" t="s">
        <v>38</v>
      </c>
      <c r="B6" s="117" t="s">
        <v>61</v>
      </c>
      <c r="C6" s="117" t="s">
        <v>39</v>
      </c>
      <c r="D6" s="117" t="s">
        <v>40</v>
      </c>
      <c r="E6" s="118" t="s">
        <v>41</v>
      </c>
      <c r="F6" s="117" t="s">
        <v>42</v>
      </c>
      <c r="G6" s="167" t="s">
        <v>211</v>
      </c>
    </row>
    <row r="7" spans="1:104" x14ac:dyDescent="0.2">
      <c r="A7" s="121">
        <v>1</v>
      </c>
      <c r="B7" s="147" t="s">
        <v>224</v>
      </c>
      <c r="C7" s="150" t="s">
        <v>119</v>
      </c>
      <c r="D7" s="122" t="s">
        <v>85</v>
      </c>
      <c r="E7" s="123">
        <v>1</v>
      </c>
      <c r="F7" s="146"/>
      <c r="G7" s="124">
        <f>E7*F7</f>
        <v>0</v>
      </c>
      <c r="O7" s="120">
        <v>2</v>
      </c>
      <c r="AA7" s="104">
        <v>1</v>
      </c>
      <c r="AB7" s="104">
        <v>1</v>
      </c>
      <c r="AC7" s="104">
        <v>1</v>
      </c>
      <c r="AZ7" s="104">
        <v>1</v>
      </c>
      <c r="BA7" s="104">
        <f>IF(AZ7=1,G7,0)</f>
        <v>0</v>
      </c>
      <c r="BB7" s="104">
        <f>IF(AZ7=2,G7,0)</f>
        <v>0</v>
      </c>
      <c r="BC7" s="104">
        <f>IF(AZ7=3,G7,0)</f>
        <v>0</v>
      </c>
      <c r="BD7" s="104">
        <f>IF(AZ7=4,G7,0)</f>
        <v>0</v>
      </c>
      <c r="BE7" s="104">
        <f>IF(AZ7=5,G7,0)</f>
        <v>0</v>
      </c>
      <c r="CA7" s="120">
        <v>1</v>
      </c>
      <c r="CB7" s="120">
        <v>1</v>
      </c>
      <c r="CZ7" s="104">
        <v>1.188E-2</v>
      </c>
    </row>
    <row r="8" spans="1:104" x14ac:dyDescent="0.2">
      <c r="A8" s="125"/>
      <c r="B8" s="126"/>
      <c r="C8" s="186" t="s">
        <v>138</v>
      </c>
      <c r="D8" s="187"/>
      <c r="E8" s="127"/>
      <c r="F8" s="128"/>
      <c r="G8" s="129"/>
      <c r="O8" s="120"/>
      <c r="CA8" s="120"/>
      <c r="CB8" s="120"/>
    </row>
    <row r="9" spans="1:104" x14ac:dyDescent="0.2">
      <c r="A9" s="121">
        <v>2</v>
      </c>
      <c r="B9" s="147" t="s">
        <v>98</v>
      </c>
      <c r="C9" s="150" t="s">
        <v>120</v>
      </c>
      <c r="D9" s="122" t="s">
        <v>85</v>
      </c>
      <c r="E9" s="123">
        <v>1</v>
      </c>
      <c r="F9" s="146"/>
      <c r="G9" s="124">
        <f>E9*F9</f>
        <v>0</v>
      </c>
      <c r="O9" s="120"/>
      <c r="CA9" s="120"/>
      <c r="CB9" s="120"/>
    </row>
    <row r="10" spans="1:104" x14ac:dyDescent="0.2">
      <c r="A10" s="125"/>
      <c r="B10" s="126"/>
      <c r="C10" s="186" t="s">
        <v>139</v>
      </c>
      <c r="D10" s="187"/>
      <c r="E10" s="127"/>
      <c r="F10" s="128"/>
      <c r="G10" s="129"/>
      <c r="O10" s="120"/>
      <c r="CA10" s="120"/>
      <c r="CB10" s="120"/>
    </row>
    <row r="11" spans="1:104" x14ac:dyDescent="0.2">
      <c r="A11" s="121">
        <v>3</v>
      </c>
      <c r="B11" s="147" t="s">
        <v>99</v>
      </c>
      <c r="C11" s="150" t="s">
        <v>121</v>
      </c>
      <c r="D11" s="122" t="s">
        <v>85</v>
      </c>
      <c r="E11" s="123">
        <v>2</v>
      </c>
      <c r="F11" s="146"/>
      <c r="G11" s="124">
        <f>E11*F11</f>
        <v>0</v>
      </c>
      <c r="O11" s="120"/>
      <c r="CA11" s="120"/>
      <c r="CB11" s="120"/>
    </row>
    <row r="12" spans="1:104" x14ac:dyDescent="0.2">
      <c r="A12" s="125"/>
      <c r="B12" s="126"/>
      <c r="C12" s="186" t="s">
        <v>142</v>
      </c>
      <c r="D12" s="187"/>
      <c r="E12" s="127"/>
      <c r="F12" s="128"/>
      <c r="G12" s="129"/>
      <c r="O12" s="120"/>
      <c r="CA12" s="120"/>
      <c r="CB12" s="120"/>
    </row>
    <row r="13" spans="1:104" x14ac:dyDescent="0.2">
      <c r="A13" s="121">
        <v>4</v>
      </c>
      <c r="B13" s="147" t="s">
        <v>100</v>
      </c>
      <c r="C13" s="150" t="s">
        <v>122</v>
      </c>
      <c r="D13" s="122" t="s">
        <v>85</v>
      </c>
      <c r="E13" s="123">
        <v>1</v>
      </c>
      <c r="F13" s="146"/>
      <c r="G13" s="124">
        <f>E13*F13</f>
        <v>0</v>
      </c>
      <c r="O13" s="120"/>
      <c r="CA13" s="120"/>
      <c r="CB13" s="120"/>
    </row>
    <row r="14" spans="1:104" x14ac:dyDescent="0.2">
      <c r="A14" s="125"/>
      <c r="B14" s="126"/>
      <c r="C14" s="186" t="s">
        <v>141</v>
      </c>
      <c r="D14" s="187"/>
      <c r="E14" s="127"/>
      <c r="F14" s="128"/>
      <c r="G14" s="129"/>
      <c r="O14" s="120"/>
      <c r="CA14" s="120"/>
      <c r="CB14" s="120"/>
    </row>
    <row r="15" spans="1:104" x14ac:dyDescent="0.2">
      <c r="A15" s="121">
        <v>5</v>
      </c>
      <c r="B15" s="147" t="s">
        <v>101</v>
      </c>
      <c r="C15" s="150" t="s">
        <v>123</v>
      </c>
      <c r="D15" s="122" t="s">
        <v>85</v>
      </c>
      <c r="E15" s="123">
        <v>2</v>
      </c>
      <c r="F15" s="146"/>
      <c r="G15" s="124">
        <f>E15*F15</f>
        <v>0</v>
      </c>
      <c r="O15" s="120"/>
      <c r="CA15" s="120"/>
      <c r="CB15" s="120"/>
    </row>
    <row r="16" spans="1:104" x14ac:dyDescent="0.2">
      <c r="A16" s="125"/>
      <c r="B16" s="126"/>
      <c r="C16" s="186" t="s">
        <v>144</v>
      </c>
      <c r="D16" s="187"/>
      <c r="E16" s="127"/>
      <c r="F16" s="128"/>
      <c r="G16" s="129"/>
      <c r="O16" s="120"/>
      <c r="CA16" s="120"/>
      <c r="CB16" s="120"/>
    </row>
    <row r="17" spans="1:80" x14ac:dyDescent="0.2">
      <c r="A17" s="121">
        <v>6</v>
      </c>
      <c r="B17" s="147" t="s">
        <v>102</v>
      </c>
      <c r="C17" s="150" t="s">
        <v>124</v>
      </c>
      <c r="D17" s="122" t="s">
        <v>85</v>
      </c>
      <c r="E17" s="123">
        <v>1</v>
      </c>
      <c r="F17" s="146"/>
      <c r="G17" s="124">
        <f>E17*F17</f>
        <v>0</v>
      </c>
      <c r="O17" s="120"/>
      <c r="CA17" s="120"/>
      <c r="CB17" s="120"/>
    </row>
    <row r="18" spans="1:80" x14ac:dyDescent="0.2">
      <c r="A18" s="125"/>
      <c r="B18" s="126"/>
      <c r="C18" s="186" t="s">
        <v>145</v>
      </c>
      <c r="D18" s="187"/>
      <c r="E18" s="127"/>
      <c r="F18" s="128"/>
      <c r="G18" s="129"/>
      <c r="O18" s="120"/>
      <c r="CA18" s="120"/>
      <c r="CB18" s="120"/>
    </row>
    <row r="19" spans="1:80" x14ac:dyDescent="0.2">
      <c r="A19" s="121">
        <v>7</v>
      </c>
      <c r="B19" s="147" t="s">
        <v>103</v>
      </c>
      <c r="C19" s="150" t="s">
        <v>125</v>
      </c>
      <c r="D19" s="122" t="s">
        <v>85</v>
      </c>
      <c r="E19" s="123">
        <v>1</v>
      </c>
      <c r="F19" s="146"/>
      <c r="G19" s="124">
        <f>E19*F19</f>
        <v>0</v>
      </c>
      <c r="O19" s="120"/>
      <c r="CA19" s="120"/>
      <c r="CB19" s="120"/>
    </row>
    <row r="20" spans="1:80" x14ac:dyDescent="0.2">
      <c r="A20" s="125"/>
      <c r="B20" s="126"/>
      <c r="C20" s="186" t="s">
        <v>146</v>
      </c>
      <c r="D20" s="187"/>
      <c r="E20" s="127"/>
      <c r="F20" s="128"/>
      <c r="G20" s="129"/>
      <c r="O20" s="120"/>
      <c r="CA20" s="120"/>
      <c r="CB20" s="120"/>
    </row>
    <row r="21" spans="1:80" x14ac:dyDescent="0.2">
      <c r="A21" s="121">
        <v>8</v>
      </c>
      <c r="B21" s="147" t="s">
        <v>104</v>
      </c>
      <c r="C21" s="150" t="s">
        <v>126</v>
      </c>
      <c r="D21" s="122" t="s">
        <v>85</v>
      </c>
      <c r="E21" s="123">
        <v>1</v>
      </c>
      <c r="F21" s="146"/>
      <c r="G21" s="124">
        <f>E21*F21</f>
        <v>0</v>
      </c>
      <c r="O21" s="120"/>
      <c r="CA21" s="120"/>
      <c r="CB21" s="120"/>
    </row>
    <row r="22" spans="1:80" x14ac:dyDescent="0.2">
      <c r="A22" s="125"/>
      <c r="B22" s="126"/>
      <c r="C22" s="188" t="s">
        <v>146</v>
      </c>
      <c r="D22" s="189"/>
      <c r="E22" s="127"/>
      <c r="F22" s="128"/>
      <c r="G22" s="129"/>
      <c r="O22" s="120"/>
      <c r="CA22" s="120"/>
      <c r="CB22" s="120"/>
    </row>
    <row r="23" spans="1:80" x14ac:dyDescent="0.2">
      <c r="A23" s="121">
        <v>9</v>
      </c>
      <c r="B23" s="147" t="s">
        <v>105</v>
      </c>
      <c r="C23" s="150" t="s">
        <v>127</v>
      </c>
      <c r="D23" s="122" t="s">
        <v>85</v>
      </c>
      <c r="E23" s="123">
        <v>2</v>
      </c>
      <c r="F23" s="146"/>
      <c r="G23" s="124">
        <f>E23*F23</f>
        <v>0</v>
      </c>
      <c r="O23" s="120"/>
      <c r="CA23" s="120"/>
      <c r="CB23" s="120"/>
    </row>
    <row r="24" spans="1:80" x14ac:dyDescent="0.2">
      <c r="A24" s="125"/>
      <c r="B24" s="126"/>
      <c r="C24" s="186" t="s">
        <v>147</v>
      </c>
      <c r="D24" s="187"/>
      <c r="E24" s="127"/>
      <c r="F24" s="128"/>
      <c r="G24" s="129"/>
      <c r="O24" s="120"/>
      <c r="CA24" s="120"/>
      <c r="CB24" s="120"/>
    </row>
    <row r="25" spans="1:80" x14ac:dyDescent="0.2">
      <c r="A25" s="121">
        <v>10</v>
      </c>
      <c r="B25" s="147" t="s">
        <v>106</v>
      </c>
      <c r="C25" s="150" t="s">
        <v>128</v>
      </c>
      <c r="D25" s="122" t="s">
        <v>85</v>
      </c>
      <c r="E25" s="123">
        <v>1</v>
      </c>
      <c r="F25" s="146"/>
      <c r="G25" s="124">
        <f>E25*F25</f>
        <v>0</v>
      </c>
      <c r="O25" s="120"/>
      <c r="CA25" s="120"/>
      <c r="CB25" s="120"/>
    </row>
    <row r="26" spans="1:80" x14ac:dyDescent="0.2">
      <c r="A26" s="125"/>
      <c r="B26" s="126"/>
      <c r="C26" s="186" t="s">
        <v>148</v>
      </c>
      <c r="D26" s="187"/>
      <c r="E26" s="127"/>
      <c r="F26" s="128"/>
      <c r="G26" s="129"/>
      <c r="O26" s="120"/>
      <c r="CA26" s="120"/>
      <c r="CB26" s="120"/>
    </row>
    <row r="27" spans="1:80" x14ac:dyDescent="0.2">
      <c r="A27" s="121">
        <v>11</v>
      </c>
      <c r="B27" s="147" t="s">
        <v>107</v>
      </c>
      <c r="C27" s="150" t="s">
        <v>129</v>
      </c>
      <c r="D27" s="122" t="s">
        <v>85</v>
      </c>
      <c r="E27" s="123">
        <v>1</v>
      </c>
      <c r="F27" s="146"/>
      <c r="G27" s="124">
        <f>E27*F27</f>
        <v>0</v>
      </c>
      <c r="O27" s="120"/>
      <c r="CA27" s="120"/>
      <c r="CB27" s="120"/>
    </row>
    <row r="28" spans="1:80" x14ac:dyDescent="0.2">
      <c r="A28" s="125"/>
      <c r="B28" s="126"/>
      <c r="C28" s="188" t="s">
        <v>149</v>
      </c>
      <c r="D28" s="189"/>
      <c r="E28" s="127"/>
      <c r="F28" s="128"/>
      <c r="G28" s="129"/>
      <c r="O28" s="120"/>
      <c r="CA28" s="120"/>
      <c r="CB28" s="120"/>
    </row>
    <row r="29" spans="1:80" x14ac:dyDescent="0.2">
      <c r="A29" s="121">
        <v>12</v>
      </c>
      <c r="B29" s="147" t="s">
        <v>108</v>
      </c>
      <c r="C29" s="150" t="s">
        <v>122</v>
      </c>
      <c r="D29" s="122" t="s">
        <v>85</v>
      </c>
      <c r="E29" s="123">
        <v>1</v>
      </c>
      <c r="F29" s="146"/>
      <c r="G29" s="124">
        <f>E29*F29</f>
        <v>0</v>
      </c>
      <c r="O29" s="120"/>
      <c r="CA29" s="120"/>
      <c r="CB29" s="120"/>
    </row>
    <row r="30" spans="1:80" x14ac:dyDescent="0.2">
      <c r="A30" s="125"/>
      <c r="B30" s="126"/>
      <c r="C30" s="186" t="s">
        <v>150</v>
      </c>
      <c r="D30" s="187"/>
      <c r="E30" s="127"/>
      <c r="F30" s="128"/>
      <c r="G30" s="129"/>
      <c r="O30" s="120"/>
      <c r="CA30" s="120"/>
      <c r="CB30" s="120"/>
    </row>
    <row r="31" spans="1:80" x14ac:dyDescent="0.2">
      <c r="A31" s="121">
        <v>13</v>
      </c>
      <c r="B31" s="147" t="s">
        <v>69</v>
      </c>
      <c r="C31" s="150" t="s">
        <v>83</v>
      </c>
      <c r="D31" s="122" t="s">
        <v>85</v>
      </c>
      <c r="E31" s="123">
        <v>2</v>
      </c>
      <c r="F31" s="146"/>
      <c r="G31" s="124">
        <f>E31*F31</f>
        <v>0</v>
      </c>
      <c r="O31" s="120"/>
      <c r="CA31" s="120"/>
      <c r="CB31" s="120"/>
    </row>
    <row r="32" spans="1:80" x14ac:dyDescent="0.2">
      <c r="A32" s="125"/>
      <c r="B32" s="126"/>
      <c r="C32" s="188" t="s">
        <v>219</v>
      </c>
      <c r="D32" s="189"/>
      <c r="E32" s="127"/>
      <c r="F32" s="128"/>
      <c r="G32" s="129"/>
      <c r="O32" s="120"/>
      <c r="CA32" s="120"/>
      <c r="CB32" s="120"/>
    </row>
    <row r="33" spans="1:80" x14ac:dyDescent="0.2">
      <c r="A33" s="121">
        <v>14</v>
      </c>
      <c r="B33" s="147" t="s">
        <v>59</v>
      </c>
      <c r="C33" s="150" t="s">
        <v>73</v>
      </c>
      <c r="D33" s="122" t="s">
        <v>85</v>
      </c>
      <c r="E33" s="123">
        <v>2</v>
      </c>
      <c r="F33" s="146"/>
      <c r="G33" s="124">
        <f>E33*F33</f>
        <v>0</v>
      </c>
      <c r="O33" s="120"/>
      <c r="CA33" s="120"/>
      <c r="CB33" s="120"/>
    </row>
    <row r="34" spans="1:80" ht="12.75" customHeight="1" x14ac:dyDescent="0.2">
      <c r="A34" s="125"/>
      <c r="B34" s="126"/>
      <c r="C34" s="186" t="s">
        <v>151</v>
      </c>
      <c r="D34" s="187"/>
      <c r="E34" s="127"/>
      <c r="F34" s="128"/>
      <c r="G34" s="129"/>
      <c r="O34" s="120"/>
      <c r="CA34" s="120"/>
      <c r="CB34" s="120"/>
    </row>
    <row r="35" spans="1:80" x14ac:dyDescent="0.2">
      <c r="A35" s="121">
        <v>15</v>
      </c>
      <c r="B35" s="147" t="s">
        <v>70</v>
      </c>
      <c r="C35" s="150" t="s">
        <v>84</v>
      </c>
      <c r="D35" s="122" t="s">
        <v>85</v>
      </c>
      <c r="E35" s="123">
        <v>2</v>
      </c>
      <c r="F35" s="146"/>
      <c r="G35" s="124">
        <f>E35*F35</f>
        <v>0</v>
      </c>
      <c r="O35" s="120"/>
      <c r="CA35" s="120"/>
      <c r="CB35" s="120"/>
    </row>
    <row r="36" spans="1:80" x14ac:dyDescent="0.2">
      <c r="A36" s="125"/>
      <c r="B36" s="126"/>
      <c r="C36" s="186" t="s">
        <v>96</v>
      </c>
      <c r="D36" s="187"/>
      <c r="E36" s="127"/>
      <c r="F36" s="128"/>
      <c r="G36" s="129"/>
      <c r="O36" s="120"/>
      <c r="CA36" s="120"/>
      <c r="CB36" s="120"/>
    </row>
    <row r="37" spans="1:80" x14ac:dyDescent="0.2">
      <c r="A37" s="121">
        <v>16</v>
      </c>
      <c r="B37" s="147" t="s">
        <v>109</v>
      </c>
      <c r="C37" s="150" t="s">
        <v>130</v>
      </c>
      <c r="D37" s="122" t="s">
        <v>85</v>
      </c>
      <c r="E37" s="123">
        <v>2</v>
      </c>
      <c r="F37" s="146"/>
      <c r="G37" s="124">
        <f>E37*F37</f>
        <v>0</v>
      </c>
      <c r="O37" s="120"/>
      <c r="CA37" s="120"/>
      <c r="CB37" s="120"/>
    </row>
    <row r="38" spans="1:80" x14ac:dyDescent="0.2">
      <c r="A38" s="125"/>
      <c r="B38" s="126"/>
      <c r="C38" s="186" t="s">
        <v>158</v>
      </c>
      <c r="D38" s="187"/>
      <c r="E38" s="127"/>
      <c r="F38" s="128"/>
      <c r="G38" s="129"/>
      <c r="O38" s="120"/>
      <c r="CA38" s="120"/>
      <c r="CB38" s="120"/>
    </row>
    <row r="39" spans="1:80" x14ac:dyDescent="0.2">
      <c r="A39" s="121">
        <v>17</v>
      </c>
      <c r="B39" s="147" t="s">
        <v>110</v>
      </c>
      <c r="C39" s="150" t="s">
        <v>131</v>
      </c>
      <c r="D39" s="122" t="s">
        <v>85</v>
      </c>
      <c r="E39" s="123">
        <v>5</v>
      </c>
      <c r="F39" s="146"/>
      <c r="G39" s="124">
        <f>E39*F39</f>
        <v>0</v>
      </c>
      <c r="O39" s="120"/>
      <c r="CA39" s="120"/>
      <c r="CB39" s="120"/>
    </row>
    <row r="40" spans="1:80" x14ac:dyDescent="0.2">
      <c r="A40" s="125"/>
      <c r="B40" s="126"/>
      <c r="C40" s="186" t="s">
        <v>159</v>
      </c>
      <c r="D40" s="187"/>
      <c r="E40" s="127"/>
      <c r="F40" s="128"/>
      <c r="G40" s="129"/>
      <c r="O40" s="120"/>
      <c r="CA40" s="120"/>
      <c r="CB40" s="120"/>
    </row>
    <row r="41" spans="1:80" x14ac:dyDescent="0.2">
      <c r="A41" s="121">
        <v>18</v>
      </c>
      <c r="B41" s="147" t="s">
        <v>111</v>
      </c>
      <c r="C41" s="150" t="s">
        <v>132</v>
      </c>
      <c r="D41" s="122" t="s">
        <v>85</v>
      </c>
      <c r="E41" s="123">
        <v>15</v>
      </c>
      <c r="F41" s="146"/>
      <c r="G41" s="124">
        <f>E41*F41</f>
        <v>0</v>
      </c>
      <c r="O41" s="120"/>
      <c r="CA41" s="120"/>
      <c r="CB41" s="120"/>
    </row>
    <row r="42" spans="1:80" x14ac:dyDescent="0.2">
      <c r="A42" s="125"/>
      <c r="B42" s="126"/>
      <c r="C42" s="186"/>
      <c r="D42" s="197"/>
      <c r="E42" s="127"/>
      <c r="F42" s="128"/>
      <c r="G42" s="129"/>
      <c r="O42" s="120"/>
      <c r="CA42" s="120"/>
      <c r="CB42" s="120"/>
    </row>
    <row r="43" spans="1:80" x14ac:dyDescent="0.2">
      <c r="A43" s="121">
        <v>19</v>
      </c>
      <c r="B43" s="147" t="s">
        <v>62</v>
      </c>
      <c r="C43" s="150" t="s">
        <v>75</v>
      </c>
      <c r="D43" s="122" t="s">
        <v>85</v>
      </c>
      <c r="E43" s="123">
        <v>1</v>
      </c>
      <c r="F43" s="146"/>
      <c r="G43" s="124">
        <f>E43*F43</f>
        <v>0</v>
      </c>
      <c r="O43" s="120"/>
      <c r="CA43" s="120"/>
      <c r="CB43" s="120"/>
    </row>
    <row r="44" spans="1:80" x14ac:dyDescent="0.2">
      <c r="A44" s="125"/>
      <c r="B44" s="126"/>
      <c r="C44" s="186" t="s">
        <v>89</v>
      </c>
      <c r="D44" s="187"/>
      <c r="E44" s="127"/>
      <c r="F44" s="128"/>
      <c r="G44" s="129"/>
      <c r="O44" s="120"/>
      <c r="CA44" s="120"/>
      <c r="CB44" s="120"/>
    </row>
    <row r="45" spans="1:80" x14ac:dyDescent="0.2">
      <c r="A45" s="121">
        <v>20</v>
      </c>
      <c r="B45" s="147" t="s">
        <v>112</v>
      </c>
      <c r="C45" s="150" t="s">
        <v>133</v>
      </c>
      <c r="D45" s="122" t="s">
        <v>85</v>
      </c>
      <c r="E45" s="123">
        <v>1</v>
      </c>
      <c r="F45" s="146"/>
      <c r="G45" s="124">
        <f>E45*F45</f>
        <v>0</v>
      </c>
      <c r="O45" s="120"/>
      <c r="CA45" s="120"/>
      <c r="CB45" s="120"/>
    </row>
    <row r="46" spans="1:80" x14ac:dyDescent="0.2">
      <c r="A46" s="125"/>
      <c r="B46" s="126"/>
      <c r="C46" s="186" t="s">
        <v>153</v>
      </c>
      <c r="D46" s="187"/>
      <c r="E46" s="127"/>
      <c r="F46" s="128"/>
      <c r="G46" s="129"/>
      <c r="O46" s="120"/>
      <c r="CA46" s="120"/>
      <c r="CB46" s="120"/>
    </row>
    <row r="47" spans="1:80" x14ac:dyDescent="0.2">
      <c r="A47" s="121">
        <v>21</v>
      </c>
      <c r="B47" s="147" t="s">
        <v>113</v>
      </c>
      <c r="C47" s="150" t="s">
        <v>134</v>
      </c>
      <c r="D47" s="122" t="s">
        <v>85</v>
      </c>
      <c r="E47" s="123">
        <v>1</v>
      </c>
      <c r="F47" s="146"/>
      <c r="G47" s="124">
        <f>E47*F47</f>
        <v>0</v>
      </c>
      <c r="O47" s="120"/>
      <c r="CA47" s="120"/>
      <c r="CB47" s="120"/>
    </row>
    <row r="48" spans="1:80" x14ac:dyDescent="0.2">
      <c r="A48" s="125"/>
      <c r="B48" s="126"/>
      <c r="C48" s="186" t="s">
        <v>154</v>
      </c>
      <c r="D48" s="187"/>
      <c r="E48" s="127"/>
      <c r="F48" s="128"/>
      <c r="G48" s="129"/>
      <c r="O48" s="120"/>
      <c r="CA48" s="120"/>
      <c r="CB48" s="120"/>
    </row>
    <row r="49" spans="1:80" x14ac:dyDescent="0.2">
      <c r="A49" s="121">
        <v>22</v>
      </c>
      <c r="B49" s="147" t="s">
        <v>114</v>
      </c>
      <c r="C49" s="150" t="s">
        <v>135</v>
      </c>
      <c r="D49" s="122" t="s">
        <v>85</v>
      </c>
      <c r="E49" s="123">
        <v>2</v>
      </c>
      <c r="F49" s="146"/>
      <c r="G49" s="124">
        <f>E49*F49</f>
        <v>0</v>
      </c>
      <c r="O49" s="120"/>
      <c r="CA49" s="120"/>
      <c r="CB49" s="120"/>
    </row>
    <row r="50" spans="1:80" x14ac:dyDescent="0.2">
      <c r="A50" s="125"/>
      <c r="B50" s="126"/>
      <c r="C50" s="186" t="s">
        <v>155</v>
      </c>
      <c r="D50" s="187"/>
      <c r="E50" s="127"/>
      <c r="F50" s="128"/>
      <c r="G50" s="129"/>
      <c r="O50" s="120"/>
      <c r="CA50" s="120"/>
      <c r="CB50" s="120"/>
    </row>
    <row r="51" spans="1:80" x14ac:dyDescent="0.2">
      <c r="A51" s="121">
        <v>23</v>
      </c>
      <c r="B51" s="147" t="s">
        <v>115</v>
      </c>
      <c r="C51" s="150" t="s">
        <v>136</v>
      </c>
      <c r="D51" s="122" t="s">
        <v>85</v>
      </c>
      <c r="E51" s="123">
        <v>4</v>
      </c>
      <c r="F51" s="146"/>
      <c r="G51" s="124">
        <f>E51*F51</f>
        <v>0</v>
      </c>
      <c r="O51" s="120"/>
      <c r="CA51" s="120"/>
      <c r="CB51" s="120"/>
    </row>
    <row r="52" spans="1:80" x14ac:dyDescent="0.2">
      <c r="A52" s="125"/>
      <c r="B52" s="126"/>
      <c r="C52" s="186" t="s">
        <v>156</v>
      </c>
      <c r="D52" s="187"/>
      <c r="E52" s="127"/>
      <c r="F52" s="128"/>
      <c r="G52" s="129"/>
      <c r="O52" s="120"/>
      <c r="CA52" s="120"/>
      <c r="CB52" s="120"/>
    </row>
    <row r="53" spans="1:80" x14ac:dyDescent="0.2">
      <c r="A53" s="121">
        <v>24</v>
      </c>
      <c r="B53" s="147" t="s">
        <v>116</v>
      </c>
      <c r="C53" s="150" t="s">
        <v>137</v>
      </c>
      <c r="D53" s="122" t="s">
        <v>85</v>
      </c>
      <c r="E53" s="123">
        <v>2</v>
      </c>
      <c r="F53" s="146"/>
      <c r="G53" s="124">
        <f>E53*F53</f>
        <v>0</v>
      </c>
      <c r="O53" s="120"/>
      <c r="CA53" s="120"/>
      <c r="CB53" s="120"/>
    </row>
    <row r="54" spans="1:80" x14ac:dyDescent="0.2">
      <c r="A54" s="125"/>
      <c r="B54" s="126"/>
      <c r="C54" s="186" t="s">
        <v>157</v>
      </c>
      <c r="D54" s="187"/>
      <c r="E54" s="127"/>
      <c r="F54" s="128"/>
      <c r="G54" s="129"/>
      <c r="O54" s="120"/>
      <c r="CA54" s="120"/>
      <c r="CB54" s="120"/>
    </row>
    <row r="55" spans="1:80" x14ac:dyDescent="0.2">
      <c r="A55" s="121">
        <v>25</v>
      </c>
      <c r="B55" s="147" t="s">
        <v>87</v>
      </c>
      <c r="C55" s="150" t="s">
        <v>71</v>
      </c>
      <c r="D55" s="122" t="s">
        <v>86</v>
      </c>
      <c r="E55" s="123">
        <v>1</v>
      </c>
      <c r="F55" s="146"/>
      <c r="G55" s="124">
        <f>E55*F55</f>
        <v>0</v>
      </c>
      <c r="O55" s="120"/>
      <c r="CA55" s="120"/>
      <c r="CB55" s="120"/>
    </row>
    <row r="56" spans="1:80" x14ac:dyDescent="0.2">
      <c r="A56" s="125"/>
      <c r="B56" s="126"/>
      <c r="C56" s="186" t="s">
        <v>97</v>
      </c>
      <c r="D56" s="187"/>
      <c r="E56" s="127"/>
      <c r="F56" s="128"/>
      <c r="G56" s="129"/>
      <c r="O56" s="120"/>
      <c r="CA56" s="120"/>
      <c r="CB56" s="120"/>
    </row>
    <row r="57" spans="1:80" x14ac:dyDescent="0.2">
      <c r="A57" s="130"/>
      <c r="B57" s="168" t="s">
        <v>213</v>
      </c>
      <c r="C57" s="169" t="s">
        <v>216</v>
      </c>
      <c r="D57" s="131"/>
      <c r="E57" s="132"/>
      <c r="F57" s="133"/>
      <c r="G57" s="134">
        <f>SUM(G7:G56)</f>
        <v>0</v>
      </c>
      <c r="O57" s="120">
        <v>4</v>
      </c>
      <c r="BA57" s="135">
        <f>SUM(BA7:BA56)</f>
        <v>0</v>
      </c>
      <c r="BB57" s="135">
        <f>SUM(BB7:BB56)</f>
        <v>0</v>
      </c>
      <c r="BC57" s="135">
        <f>SUM(BC7:BC56)</f>
        <v>0</v>
      </c>
      <c r="BD57" s="135">
        <f>SUM(BD7:BD56)</f>
        <v>0</v>
      </c>
      <c r="BE57" s="135">
        <f>SUM(BE7:BE56)</f>
        <v>0</v>
      </c>
    </row>
    <row r="58" spans="1:80" x14ac:dyDescent="0.2">
      <c r="A58" s="136"/>
      <c r="B58" s="136"/>
      <c r="C58" s="136"/>
      <c r="D58" s="136"/>
      <c r="E58" s="138"/>
      <c r="F58" s="136"/>
      <c r="G58" s="136"/>
    </row>
    <row r="59" spans="1:80" x14ac:dyDescent="0.2">
      <c r="A59" s="148" t="s">
        <v>182</v>
      </c>
      <c r="B59" s="136"/>
      <c r="C59" s="136"/>
      <c r="D59" s="136"/>
      <c r="E59" s="138"/>
      <c r="F59" s="136"/>
      <c r="G59" s="136"/>
    </row>
    <row r="60" spans="1:80" x14ac:dyDescent="0.2">
      <c r="A60" s="148" t="s">
        <v>208</v>
      </c>
      <c r="B60" s="136"/>
      <c r="C60" s="136"/>
      <c r="D60" s="136"/>
      <c r="E60" s="138"/>
      <c r="F60" s="136"/>
      <c r="G60" s="136"/>
    </row>
    <row r="61" spans="1:80" x14ac:dyDescent="0.2">
      <c r="A61" s="153" t="s">
        <v>203</v>
      </c>
      <c r="B61" s="136"/>
      <c r="C61" s="136"/>
      <c r="D61" s="136"/>
      <c r="E61" s="138"/>
      <c r="F61" s="136"/>
      <c r="G61" s="136"/>
    </row>
    <row r="62" spans="1:80" x14ac:dyDescent="0.2">
      <c r="A62" s="136"/>
      <c r="B62" s="136"/>
      <c r="C62" s="136"/>
      <c r="D62" s="136"/>
      <c r="E62" s="138"/>
      <c r="F62" s="136"/>
      <c r="G62" s="136"/>
    </row>
    <row r="63" spans="1:80" x14ac:dyDescent="0.2">
      <c r="A63" s="136"/>
      <c r="B63" s="136"/>
      <c r="C63" s="136"/>
      <c r="D63" s="136"/>
      <c r="E63" s="138"/>
      <c r="F63" s="136"/>
      <c r="G63" s="136"/>
    </row>
  </sheetData>
  <sheetProtection password="DCC5" sheet="1" objects="1" scenarios="1"/>
  <mergeCells count="29">
    <mergeCell ref="C24:D24"/>
    <mergeCell ref="C26:D26"/>
    <mergeCell ref="C28:D28"/>
    <mergeCell ref="C30:D30"/>
    <mergeCell ref="C40:D40"/>
    <mergeCell ref="C56:D56"/>
    <mergeCell ref="C32:D32"/>
    <mergeCell ref="C34:D34"/>
    <mergeCell ref="C36:D36"/>
    <mergeCell ref="C38:D38"/>
    <mergeCell ref="C54:D54"/>
    <mergeCell ref="C48:D48"/>
    <mergeCell ref="C50:D50"/>
    <mergeCell ref="C42:D42"/>
    <mergeCell ref="C44:D44"/>
    <mergeCell ref="C46:D46"/>
    <mergeCell ref="C52:D52"/>
    <mergeCell ref="C22:D22"/>
    <mergeCell ref="A1:G1"/>
    <mergeCell ref="A3:B3"/>
    <mergeCell ref="A4:B4"/>
    <mergeCell ref="E4:G4"/>
    <mergeCell ref="C8:D8"/>
    <mergeCell ref="C10:D10"/>
    <mergeCell ref="C12:D12"/>
    <mergeCell ref="C14:D14"/>
    <mergeCell ref="C16:D16"/>
    <mergeCell ref="C18:D18"/>
    <mergeCell ref="C20:D20"/>
  </mergeCells>
  <hyperlinks>
    <hyperlink ref="A61" r:id="rId1"/>
  </hyperlinks>
  <printOptions gridLinesSet="0"/>
  <pageMargins left="0.59055118110236227" right="0.39370078740157483" top="0.59055118110236227" bottom="0.98425196850393704" header="0.19685039370078741" footer="0.51181102362204722"/>
  <pageSetup paperSize="9" scale="95" fitToHeight="0" orientation="portrait" horizontalDpi="300" r:id="rId2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CZ47"/>
  <sheetViews>
    <sheetView showGridLines="0" showZeros="0" topLeftCell="A28" zoomScale="160" zoomScaleNormal="160" workbookViewId="0">
      <selection activeCell="C40" sqref="C40:D40"/>
    </sheetView>
  </sheetViews>
  <sheetFormatPr defaultRowHeight="12.75" x14ac:dyDescent="0.2"/>
  <cols>
    <col min="1" max="1" width="4.42578125" style="104" customWidth="1"/>
    <col min="2" max="2" width="16.140625" style="104" customWidth="1"/>
    <col min="3" max="3" width="40.42578125" style="104" customWidth="1"/>
    <col min="4" max="4" width="5.5703125" style="104" customWidth="1"/>
    <col min="5" max="5" width="8.5703125" style="137" customWidth="1"/>
    <col min="6" max="6" width="9.85546875" style="104" customWidth="1"/>
    <col min="7" max="7" width="13.85546875" style="104" customWidth="1"/>
    <col min="8" max="11" width="9.140625" style="104"/>
    <col min="12" max="12" width="75.42578125" style="104" customWidth="1"/>
    <col min="13" max="13" width="45.28515625" style="104" customWidth="1"/>
    <col min="14" max="256" width="9.140625" style="104"/>
    <col min="257" max="257" width="4.42578125" style="104" customWidth="1"/>
    <col min="258" max="258" width="11.5703125" style="104" customWidth="1"/>
    <col min="259" max="259" width="40.42578125" style="104" customWidth="1"/>
    <col min="260" max="260" width="5.5703125" style="104" customWidth="1"/>
    <col min="261" max="261" width="8.5703125" style="104" customWidth="1"/>
    <col min="262" max="262" width="9.85546875" style="104" customWidth="1"/>
    <col min="263" max="263" width="13.85546875" style="104" customWidth="1"/>
    <col min="264" max="267" width="9.140625" style="104"/>
    <col min="268" max="268" width="75.42578125" style="104" customWidth="1"/>
    <col min="269" max="269" width="45.28515625" style="104" customWidth="1"/>
    <col min="270" max="512" width="9.140625" style="104"/>
    <col min="513" max="513" width="4.42578125" style="104" customWidth="1"/>
    <col min="514" max="514" width="11.5703125" style="104" customWidth="1"/>
    <col min="515" max="515" width="40.42578125" style="104" customWidth="1"/>
    <col min="516" max="516" width="5.5703125" style="104" customWidth="1"/>
    <col min="517" max="517" width="8.5703125" style="104" customWidth="1"/>
    <col min="518" max="518" width="9.85546875" style="104" customWidth="1"/>
    <col min="519" max="519" width="13.85546875" style="104" customWidth="1"/>
    <col min="520" max="523" width="9.140625" style="104"/>
    <col min="524" max="524" width="75.42578125" style="104" customWidth="1"/>
    <col min="525" max="525" width="45.28515625" style="104" customWidth="1"/>
    <col min="526" max="768" width="9.140625" style="104"/>
    <col min="769" max="769" width="4.42578125" style="104" customWidth="1"/>
    <col min="770" max="770" width="11.5703125" style="104" customWidth="1"/>
    <col min="771" max="771" width="40.42578125" style="104" customWidth="1"/>
    <col min="772" max="772" width="5.5703125" style="104" customWidth="1"/>
    <col min="773" max="773" width="8.5703125" style="104" customWidth="1"/>
    <col min="774" max="774" width="9.85546875" style="104" customWidth="1"/>
    <col min="775" max="775" width="13.85546875" style="104" customWidth="1"/>
    <col min="776" max="779" width="9.140625" style="104"/>
    <col min="780" max="780" width="75.42578125" style="104" customWidth="1"/>
    <col min="781" max="781" width="45.28515625" style="104" customWidth="1"/>
    <col min="782" max="1024" width="9.140625" style="104"/>
    <col min="1025" max="1025" width="4.42578125" style="104" customWidth="1"/>
    <col min="1026" max="1026" width="11.5703125" style="104" customWidth="1"/>
    <col min="1027" max="1027" width="40.42578125" style="104" customWidth="1"/>
    <col min="1028" max="1028" width="5.5703125" style="104" customWidth="1"/>
    <col min="1029" max="1029" width="8.5703125" style="104" customWidth="1"/>
    <col min="1030" max="1030" width="9.85546875" style="104" customWidth="1"/>
    <col min="1031" max="1031" width="13.85546875" style="104" customWidth="1"/>
    <col min="1032" max="1035" width="9.140625" style="104"/>
    <col min="1036" max="1036" width="75.42578125" style="104" customWidth="1"/>
    <col min="1037" max="1037" width="45.28515625" style="104" customWidth="1"/>
    <col min="1038" max="1280" width="9.140625" style="104"/>
    <col min="1281" max="1281" width="4.42578125" style="104" customWidth="1"/>
    <col min="1282" max="1282" width="11.5703125" style="104" customWidth="1"/>
    <col min="1283" max="1283" width="40.42578125" style="104" customWidth="1"/>
    <col min="1284" max="1284" width="5.5703125" style="104" customWidth="1"/>
    <col min="1285" max="1285" width="8.5703125" style="104" customWidth="1"/>
    <col min="1286" max="1286" width="9.85546875" style="104" customWidth="1"/>
    <col min="1287" max="1287" width="13.85546875" style="104" customWidth="1"/>
    <col min="1288" max="1291" width="9.140625" style="104"/>
    <col min="1292" max="1292" width="75.42578125" style="104" customWidth="1"/>
    <col min="1293" max="1293" width="45.28515625" style="104" customWidth="1"/>
    <col min="1294" max="1536" width="9.140625" style="104"/>
    <col min="1537" max="1537" width="4.42578125" style="104" customWidth="1"/>
    <col min="1538" max="1538" width="11.5703125" style="104" customWidth="1"/>
    <col min="1539" max="1539" width="40.42578125" style="104" customWidth="1"/>
    <col min="1540" max="1540" width="5.5703125" style="104" customWidth="1"/>
    <col min="1541" max="1541" width="8.5703125" style="104" customWidth="1"/>
    <col min="1542" max="1542" width="9.85546875" style="104" customWidth="1"/>
    <col min="1543" max="1543" width="13.85546875" style="104" customWidth="1"/>
    <col min="1544" max="1547" width="9.140625" style="104"/>
    <col min="1548" max="1548" width="75.42578125" style="104" customWidth="1"/>
    <col min="1549" max="1549" width="45.28515625" style="104" customWidth="1"/>
    <col min="1550" max="1792" width="9.140625" style="104"/>
    <col min="1793" max="1793" width="4.42578125" style="104" customWidth="1"/>
    <col min="1794" max="1794" width="11.5703125" style="104" customWidth="1"/>
    <col min="1795" max="1795" width="40.42578125" style="104" customWidth="1"/>
    <col min="1796" max="1796" width="5.5703125" style="104" customWidth="1"/>
    <col min="1797" max="1797" width="8.5703125" style="104" customWidth="1"/>
    <col min="1798" max="1798" width="9.85546875" style="104" customWidth="1"/>
    <col min="1799" max="1799" width="13.85546875" style="104" customWidth="1"/>
    <col min="1800" max="1803" width="9.140625" style="104"/>
    <col min="1804" max="1804" width="75.42578125" style="104" customWidth="1"/>
    <col min="1805" max="1805" width="45.28515625" style="104" customWidth="1"/>
    <col min="1806" max="2048" width="9.140625" style="104"/>
    <col min="2049" max="2049" width="4.42578125" style="104" customWidth="1"/>
    <col min="2050" max="2050" width="11.5703125" style="104" customWidth="1"/>
    <col min="2051" max="2051" width="40.42578125" style="104" customWidth="1"/>
    <col min="2052" max="2052" width="5.5703125" style="104" customWidth="1"/>
    <col min="2053" max="2053" width="8.5703125" style="104" customWidth="1"/>
    <col min="2054" max="2054" width="9.85546875" style="104" customWidth="1"/>
    <col min="2055" max="2055" width="13.85546875" style="104" customWidth="1"/>
    <col min="2056" max="2059" width="9.140625" style="104"/>
    <col min="2060" max="2060" width="75.42578125" style="104" customWidth="1"/>
    <col min="2061" max="2061" width="45.28515625" style="104" customWidth="1"/>
    <col min="2062" max="2304" width="9.140625" style="104"/>
    <col min="2305" max="2305" width="4.42578125" style="104" customWidth="1"/>
    <col min="2306" max="2306" width="11.5703125" style="104" customWidth="1"/>
    <col min="2307" max="2307" width="40.42578125" style="104" customWidth="1"/>
    <col min="2308" max="2308" width="5.5703125" style="104" customWidth="1"/>
    <col min="2309" max="2309" width="8.5703125" style="104" customWidth="1"/>
    <col min="2310" max="2310" width="9.85546875" style="104" customWidth="1"/>
    <col min="2311" max="2311" width="13.85546875" style="104" customWidth="1"/>
    <col min="2312" max="2315" width="9.140625" style="104"/>
    <col min="2316" max="2316" width="75.42578125" style="104" customWidth="1"/>
    <col min="2317" max="2317" width="45.28515625" style="104" customWidth="1"/>
    <col min="2318" max="2560" width="9.140625" style="104"/>
    <col min="2561" max="2561" width="4.42578125" style="104" customWidth="1"/>
    <col min="2562" max="2562" width="11.5703125" style="104" customWidth="1"/>
    <col min="2563" max="2563" width="40.42578125" style="104" customWidth="1"/>
    <col min="2564" max="2564" width="5.5703125" style="104" customWidth="1"/>
    <col min="2565" max="2565" width="8.5703125" style="104" customWidth="1"/>
    <col min="2566" max="2566" width="9.85546875" style="104" customWidth="1"/>
    <col min="2567" max="2567" width="13.85546875" style="104" customWidth="1"/>
    <col min="2568" max="2571" width="9.140625" style="104"/>
    <col min="2572" max="2572" width="75.42578125" style="104" customWidth="1"/>
    <col min="2573" max="2573" width="45.28515625" style="104" customWidth="1"/>
    <col min="2574" max="2816" width="9.140625" style="104"/>
    <col min="2817" max="2817" width="4.42578125" style="104" customWidth="1"/>
    <col min="2818" max="2818" width="11.5703125" style="104" customWidth="1"/>
    <col min="2819" max="2819" width="40.42578125" style="104" customWidth="1"/>
    <col min="2820" max="2820" width="5.5703125" style="104" customWidth="1"/>
    <col min="2821" max="2821" width="8.5703125" style="104" customWidth="1"/>
    <col min="2822" max="2822" width="9.85546875" style="104" customWidth="1"/>
    <col min="2823" max="2823" width="13.85546875" style="104" customWidth="1"/>
    <col min="2824" max="2827" width="9.140625" style="104"/>
    <col min="2828" max="2828" width="75.42578125" style="104" customWidth="1"/>
    <col min="2829" max="2829" width="45.28515625" style="104" customWidth="1"/>
    <col min="2830" max="3072" width="9.140625" style="104"/>
    <col min="3073" max="3073" width="4.42578125" style="104" customWidth="1"/>
    <col min="3074" max="3074" width="11.5703125" style="104" customWidth="1"/>
    <col min="3075" max="3075" width="40.42578125" style="104" customWidth="1"/>
    <col min="3076" max="3076" width="5.5703125" style="104" customWidth="1"/>
    <col min="3077" max="3077" width="8.5703125" style="104" customWidth="1"/>
    <col min="3078" max="3078" width="9.85546875" style="104" customWidth="1"/>
    <col min="3079" max="3079" width="13.85546875" style="104" customWidth="1"/>
    <col min="3080" max="3083" width="9.140625" style="104"/>
    <col min="3084" max="3084" width="75.42578125" style="104" customWidth="1"/>
    <col min="3085" max="3085" width="45.28515625" style="104" customWidth="1"/>
    <col min="3086" max="3328" width="9.140625" style="104"/>
    <col min="3329" max="3329" width="4.42578125" style="104" customWidth="1"/>
    <col min="3330" max="3330" width="11.5703125" style="104" customWidth="1"/>
    <col min="3331" max="3331" width="40.42578125" style="104" customWidth="1"/>
    <col min="3332" max="3332" width="5.5703125" style="104" customWidth="1"/>
    <col min="3333" max="3333" width="8.5703125" style="104" customWidth="1"/>
    <col min="3334" max="3334" width="9.85546875" style="104" customWidth="1"/>
    <col min="3335" max="3335" width="13.85546875" style="104" customWidth="1"/>
    <col min="3336" max="3339" width="9.140625" style="104"/>
    <col min="3340" max="3340" width="75.42578125" style="104" customWidth="1"/>
    <col min="3341" max="3341" width="45.28515625" style="104" customWidth="1"/>
    <col min="3342" max="3584" width="9.140625" style="104"/>
    <col min="3585" max="3585" width="4.42578125" style="104" customWidth="1"/>
    <col min="3586" max="3586" width="11.5703125" style="104" customWidth="1"/>
    <col min="3587" max="3587" width="40.42578125" style="104" customWidth="1"/>
    <col min="3588" max="3588" width="5.5703125" style="104" customWidth="1"/>
    <col min="3589" max="3589" width="8.5703125" style="104" customWidth="1"/>
    <col min="3590" max="3590" width="9.85546875" style="104" customWidth="1"/>
    <col min="3591" max="3591" width="13.85546875" style="104" customWidth="1"/>
    <col min="3592" max="3595" width="9.140625" style="104"/>
    <col min="3596" max="3596" width="75.42578125" style="104" customWidth="1"/>
    <col min="3597" max="3597" width="45.28515625" style="104" customWidth="1"/>
    <col min="3598" max="3840" width="9.140625" style="104"/>
    <col min="3841" max="3841" width="4.42578125" style="104" customWidth="1"/>
    <col min="3842" max="3842" width="11.5703125" style="104" customWidth="1"/>
    <col min="3843" max="3843" width="40.42578125" style="104" customWidth="1"/>
    <col min="3844" max="3844" width="5.5703125" style="104" customWidth="1"/>
    <col min="3845" max="3845" width="8.5703125" style="104" customWidth="1"/>
    <col min="3846" max="3846" width="9.85546875" style="104" customWidth="1"/>
    <col min="3847" max="3847" width="13.85546875" style="104" customWidth="1"/>
    <col min="3848" max="3851" width="9.140625" style="104"/>
    <col min="3852" max="3852" width="75.42578125" style="104" customWidth="1"/>
    <col min="3853" max="3853" width="45.28515625" style="104" customWidth="1"/>
    <col min="3854" max="4096" width="9.140625" style="104"/>
    <col min="4097" max="4097" width="4.42578125" style="104" customWidth="1"/>
    <col min="4098" max="4098" width="11.5703125" style="104" customWidth="1"/>
    <col min="4099" max="4099" width="40.42578125" style="104" customWidth="1"/>
    <col min="4100" max="4100" width="5.5703125" style="104" customWidth="1"/>
    <col min="4101" max="4101" width="8.5703125" style="104" customWidth="1"/>
    <col min="4102" max="4102" width="9.85546875" style="104" customWidth="1"/>
    <col min="4103" max="4103" width="13.85546875" style="104" customWidth="1"/>
    <col min="4104" max="4107" width="9.140625" style="104"/>
    <col min="4108" max="4108" width="75.42578125" style="104" customWidth="1"/>
    <col min="4109" max="4109" width="45.28515625" style="104" customWidth="1"/>
    <col min="4110" max="4352" width="9.140625" style="104"/>
    <col min="4353" max="4353" width="4.42578125" style="104" customWidth="1"/>
    <col min="4354" max="4354" width="11.5703125" style="104" customWidth="1"/>
    <col min="4355" max="4355" width="40.42578125" style="104" customWidth="1"/>
    <col min="4356" max="4356" width="5.5703125" style="104" customWidth="1"/>
    <col min="4357" max="4357" width="8.5703125" style="104" customWidth="1"/>
    <col min="4358" max="4358" width="9.85546875" style="104" customWidth="1"/>
    <col min="4359" max="4359" width="13.85546875" style="104" customWidth="1"/>
    <col min="4360" max="4363" width="9.140625" style="104"/>
    <col min="4364" max="4364" width="75.42578125" style="104" customWidth="1"/>
    <col min="4365" max="4365" width="45.28515625" style="104" customWidth="1"/>
    <col min="4366" max="4608" width="9.140625" style="104"/>
    <col min="4609" max="4609" width="4.42578125" style="104" customWidth="1"/>
    <col min="4610" max="4610" width="11.5703125" style="104" customWidth="1"/>
    <col min="4611" max="4611" width="40.42578125" style="104" customWidth="1"/>
    <col min="4612" max="4612" width="5.5703125" style="104" customWidth="1"/>
    <col min="4613" max="4613" width="8.5703125" style="104" customWidth="1"/>
    <col min="4614" max="4614" width="9.85546875" style="104" customWidth="1"/>
    <col min="4615" max="4615" width="13.85546875" style="104" customWidth="1"/>
    <col min="4616" max="4619" width="9.140625" style="104"/>
    <col min="4620" max="4620" width="75.42578125" style="104" customWidth="1"/>
    <col min="4621" max="4621" width="45.28515625" style="104" customWidth="1"/>
    <col min="4622" max="4864" width="9.140625" style="104"/>
    <col min="4865" max="4865" width="4.42578125" style="104" customWidth="1"/>
    <col min="4866" max="4866" width="11.5703125" style="104" customWidth="1"/>
    <col min="4867" max="4867" width="40.42578125" style="104" customWidth="1"/>
    <col min="4868" max="4868" width="5.5703125" style="104" customWidth="1"/>
    <col min="4869" max="4869" width="8.5703125" style="104" customWidth="1"/>
    <col min="4870" max="4870" width="9.85546875" style="104" customWidth="1"/>
    <col min="4871" max="4871" width="13.85546875" style="104" customWidth="1"/>
    <col min="4872" max="4875" width="9.140625" style="104"/>
    <col min="4876" max="4876" width="75.42578125" style="104" customWidth="1"/>
    <col min="4877" max="4877" width="45.28515625" style="104" customWidth="1"/>
    <col min="4878" max="5120" width="9.140625" style="104"/>
    <col min="5121" max="5121" width="4.42578125" style="104" customWidth="1"/>
    <col min="5122" max="5122" width="11.5703125" style="104" customWidth="1"/>
    <col min="5123" max="5123" width="40.42578125" style="104" customWidth="1"/>
    <col min="5124" max="5124" width="5.5703125" style="104" customWidth="1"/>
    <col min="5125" max="5125" width="8.5703125" style="104" customWidth="1"/>
    <col min="5126" max="5126" width="9.85546875" style="104" customWidth="1"/>
    <col min="5127" max="5127" width="13.85546875" style="104" customWidth="1"/>
    <col min="5128" max="5131" width="9.140625" style="104"/>
    <col min="5132" max="5132" width="75.42578125" style="104" customWidth="1"/>
    <col min="5133" max="5133" width="45.28515625" style="104" customWidth="1"/>
    <col min="5134" max="5376" width="9.140625" style="104"/>
    <col min="5377" max="5377" width="4.42578125" style="104" customWidth="1"/>
    <col min="5378" max="5378" width="11.5703125" style="104" customWidth="1"/>
    <col min="5379" max="5379" width="40.42578125" style="104" customWidth="1"/>
    <col min="5380" max="5380" width="5.5703125" style="104" customWidth="1"/>
    <col min="5381" max="5381" width="8.5703125" style="104" customWidth="1"/>
    <col min="5382" max="5382" width="9.85546875" style="104" customWidth="1"/>
    <col min="5383" max="5383" width="13.85546875" style="104" customWidth="1"/>
    <col min="5384" max="5387" width="9.140625" style="104"/>
    <col min="5388" max="5388" width="75.42578125" style="104" customWidth="1"/>
    <col min="5389" max="5389" width="45.28515625" style="104" customWidth="1"/>
    <col min="5390" max="5632" width="9.140625" style="104"/>
    <col min="5633" max="5633" width="4.42578125" style="104" customWidth="1"/>
    <col min="5634" max="5634" width="11.5703125" style="104" customWidth="1"/>
    <col min="5635" max="5635" width="40.42578125" style="104" customWidth="1"/>
    <col min="5636" max="5636" width="5.5703125" style="104" customWidth="1"/>
    <col min="5637" max="5637" width="8.5703125" style="104" customWidth="1"/>
    <col min="5638" max="5638" width="9.85546875" style="104" customWidth="1"/>
    <col min="5639" max="5639" width="13.85546875" style="104" customWidth="1"/>
    <col min="5640" max="5643" width="9.140625" style="104"/>
    <col min="5644" max="5644" width="75.42578125" style="104" customWidth="1"/>
    <col min="5645" max="5645" width="45.28515625" style="104" customWidth="1"/>
    <col min="5646" max="5888" width="9.140625" style="104"/>
    <col min="5889" max="5889" width="4.42578125" style="104" customWidth="1"/>
    <col min="5890" max="5890" width="11.5703125" style="104" customWidth="1"/>
    <col min="5891" max="5891" width="40.42578125" style="104" customWidth="1"/>
    <col min="5892" max="5892" width="5.5703125" style="104" customWidth="1"/>
    <col min="5893" max="5893" width="8.5703125" style="104" customWidth="1"/>
    <col min="5894" max="5894" width="9.85546875" style="104" customWidth="1"/>
    <col min="5895" max="5895" width="13.85546875" style="104" customWidth="1"/>
    <col min="5896" max="5899" width="9.140625" style="104"/>
    <col min="5900" max="5900" width="75.42578125" style="104" customWidth="1"/>
    <col min="5901" max="5901" width="45.28515625" style="104" customWidth="1"/>
    <col min="5902" max="6144" width="9.140625" style="104"/>
    <col min="6145" max="6145" width="4.42578125" style="104" customWidth="1"/>
    <col min="6146" max="6146" width="11.5703125" style="104" customWidth="1"/>
    <col min="6147" max="6147" width="40.42578125" style="104" customWidth="1"/>
    <col min="6148" max="6148" width="5.5703125" style="104" customWidth="1"/>
    <col min="6149" max="6149" width="8.5703125" style="104" customWidth="1"/>
    <col min="6150" max="6150" width="9.85546875" style="104" customWidth="1"/>
    <col min="6151" max="6151" width="13.85546875" style="104" customWidth="1"/>
    <col min="6152" max="6155" width="9.140625" style="104"/>
    <col min="6156" max="6156" width="75.42578125" style="104" customWidth="1"/>
    <col min="6157" max="6157" width="45.28515625" style="104" customWidth="1"/>
    <col min="6158" max="6400" width="9.140625" style="104"/>
    <col min="6401" max="6401" width="4.42578125" style="104" customWidth="1"/>
    <col min="6402" max="6402" width="11.5703125" style="104" customWidth="1"/>
    <col min="6403" max="6403" width="40.42578125" style="104" customWidth="1"/>
    <col min="6404" max="6404" width="5.5703125" style="104" customWidth="1"/>
    <col min="6405" max="6405" width="8.5703125" style="104" customWidth="1"/>
    <col min="6406" max="6406" width="9.85546875" style="104" customWidth="1"/>
    <col min="6407" max="6407" width="13.85546875" style="104" customWidth="1"/>
    <col min="6408" max="6411" width="9.140625" style="104"/>
    <col min="6412" max="6412" width="75.42578125" style="104" customWidth="1"/>
    <col min="6413" max="6413" width="45.28515625" style="104" customWidth="1"/>
    <col min="6414" max="6656" width="9.140625" style="104"/>
    <col min="6657" max="6657" width="4.42578125" style="104" customWidth="1"/>
    <col min="6658" max="6658" width="11.5703125" style="104" customWidth="1"/>
    <col min="6659" max="6659" width="40.42578125" style="104" customWidth="1"/>
    <col min="6660" max="6660" width="5.5703125" style="104" customWidth="1"/>
    <col min="6661" max="6661" width="8.5703125" style="104" customWidth="1"/>
    <col min="6662" max="6662" width="9.85546875" style="104" customWidth="1"/>
    <col min="6663" max="6663" width="13.85546875" style="104" customWidth="1"/>
    <col min="6664" max="6667" width="9.140625" style="104"/>
    <col min="6668" max="6668" width="75.42578125" style="104" customWidth="1"/>
    <col min="6669" max="6669" width="45.28515625" style="104" customWidth="1"/>
    <col min="6670" max="6912" width="9.140625" style="104"/>
    <col min="6913" max="6913" width="4.42578125" style="104" customWidth="1"/>
    <col min="6914" max="6914" width="11.5703125" style="104" customWidth="1"/>
    <col min="6915" max="6915" width="40.42578125" style="104" customWidth="1"/>
    <col min="6916" max="6916" width="5.5703125" style="104" customWidth="1"/>
    <col min="6917" max="6917" width="8.5703125" style="104" customWidth="1"/>
    <col min="6918" max="6918" width="9.85546875" style="104" customWidth="1"/>
    <col min="6919" max="6919" width="13.85546875" style="104" customWidth="1"/>
    <col min="6920" max="6923" width="9.140625" style="104"/>
    <col min="6924" max="6924" width="75.42578125" style="104" customWidth="1"/>
    <col min="6925" max="6925" width="45.28515625" style="104" customWidth="1"/>
    <col min="6926" max="7168" width="9.140625" style="104"/>
    <col min="7169" max="7169" width="4.42578125" style="104" customWidth="1"/>
    <col min="7170" max="7170" width="11.5703125" style="104" customWidth="1"/>
    <col min="7171" max="7171" width="40.42578125" style="104" customWidth="1"/>
    <col min="7172" max="7172" width="5.5703125" style="104" customWidth="1"/>
    <col min="7173" max="7173" width="8.5703125" style="104" customWidth="1"/>
    <col min="7174" max="7174" width="9.85546875" style="104" customWidth="1"/>
    <col min="7175" max="7175" width="13.85546875" style="104" customWidth="1"/>
    <col min="7176" max="7179" width="9.140625" style="104"/>
    <col min="7180" max="7180" width="75.42578125" style="104" customWidth="1"/>
    <col min="7181" max="7181" width="45.28515625" style="104" customWidth="1"/>
    <col min="7182" max="7424" width="9.140625" style="104"/>
    <col min="7425" max="7425" width="4.42578125" style="104" customWidth="1"/>
    <col min="7426" max="7426" width="11.5703125" style="104" customWidth="1"/>
    <col min="7427" max="7427" width="40.42578125" style="104" customWidth="1"/>
    <col min="7428" max="7428" width="5.5703125" style="104" customWidth="1"/>
    <col min="7429" max="7429" width="8.5703125" style="104" customWidth="1"/>
    <col min="7430" max="7430" width="9.85546875" style="104" customWidth="1"/>
    <col min="7431" max="7431" width="13.85546875" style="104" customWidth="1"/>
    <col min="7432" max="7435" width="9.140625" style="104"/>
    <col min="7436" max="7436" width="75.42578125" style="104" customWidth="1"/>
    <col min="7437" max="7437" width="45.28515625" style="104" customWidth="1"/>
    <col min="7438" max="7680" width="9.140625" style="104"/>
    <col min="7681" max="7681" width="4.42578125" style="104" customWidth="1"/>
    <col min="7682" max="7682" width="11.5703125" style="104" customWidth="1"/>
    <col min="7683" max="7683" width="40.42578125" style="104" customWidth="1"/>
    <col min="7684" max="7684" width="5.5703125" style="104" customWidth="1"/>
    <col min="7685" max="7685" width="8.5703125" style="104" customWidth="1"/>
    <col min="7686" max="7686" width="9.85546875" style="104" customWidth="1"/>
    <col min="7687" max="7687" width="13.85546875" style="104" customWidth="1"/>
    <col min="7688" max="7691" width="9.140625" style="104"/>
    <col min="7692" max="7692" width="75.42578125" style="104" customWidth="1"/>
    <col min="7693" max="7693" width="45.28515625" style="104" customWidth="1"/>
    <col min="7694" max="7936" width="9.140625" style="104"/>
    <col min="7937" max="7937" width="4.42578125" style="104" customWidth="1"/>
    <col min="7938" max="7938" width="11.5703125" style="104" customWidth="1"/>
    <col min="7939" max="7939" width="40.42578125" style="104" customWidth="1"/>
    <col min="7940" max="7940" width="5.5703125" style="104" customWidth="1"/>
    <col min="7941" max="7941" width="8.5703125" style="104" customWidth="1"/>
    <col min="7942" max="7942" width="9.85546875" style="104" customWidth="1"/>
    <col min="7943" max="7943" width="13.85546875" style="104" customWidth="1"/>
    <col min="7944" max="7947" width="9.140625" style="104"/>
    <col min="7948" max="7948" width="75.42578125" style="104" customWidth="1"/>
    <col min="7949" max="7949" width="45.28515625" style="104" customWidth="1"/>
    <col min="7950" max="8192" width="9.140625" style="104"/>
    <col min="8193" max="8193" width="4.42578125" style="104" customWidth="1"/>
    <col min="8194" max="8194" width="11.5703125" style="104" customWidth="1"/>
    <col min="8195" max="8195" width="40.42578125" style="104" customWidth="1"/>
    <col min="8196" max="8196" width="5.5703125" style="104" customWidth="1"/>
    <col min="8197" max="8197" width="8.5703125" style="104" customWidth="1"/>
    <col min="8198" max="8198" width="9.85546875" style="104" customWidth="1"/>
    <col min="8199" max="8199" width="13.85546875" style="104" customWidth="1"/>
    <col min="8200" max="8203" width="9.140625" style="104"/>
    <col min="8204" max="8204" width="75.42578125" style="104" customWidth="1"/>
    <col min="8205" max="8205" width="45.28515625" style="104" customWidth="1"/>
    <col min="8206" max="8448" width="9.140625" style="104"/>
    <col min="8449" max="8449" width="4.42578125" style="104" customWidth="1"/>
    <col min="8450" max="8450" width="11.5703125" style="104" customWidth="1"/>
    <col min="8451" max="8451" width="40.42578125" style="104" customWidth="1"/>
    <col min="8452" max="8452" width="5.5703125" style="104" customWidth="1"/>
    <col min="8453" max="8453" width="8.5703125" style="104" customWidth="1"/>
    <col min="8454" max="8454" width="9.85546875" style="104" customWidth="1"/>
    <col min="8455" max="8455" width="13.85546875" style="104" customWidth="1"/>
    <col min="8456" max="8459" width="9.140625" style="104"/>
    <col min="8460" max="8460" width="75.42578125" style="104" customWidth="1"/>
    <col min="8461" max="8461" width="45.28515625" style="104" customWidth="1"/>
    <col min="8462" max="8704" width="9.140625" style="104"/>
    <col min="8705" max="8705" width="4.42578125" style="104" customWidth="1"/>
    <col min="8706" max="8706" width="11.5703125" style="104" customWidth="1"/>
    <col min="8707" max="8707" width="40.42578125" style="104" customWidth="1"/>
    <col min="8708" max="8708" width="5.5703125" style="104" customWidth="1"/>
    <col min="8709" max="8709" width="8.5703125" style="104" customWidth="1"/>
    <col min="8710" max="8710" width="9.85546875" style="104" customWidth="1"/>
    <col min="8711" max="8711" width="13.85546875" style="104" customWidth="1"/>
    <col min="8712" max="8715" width="9.140625" style="104"/>
    <col min="8716" max="8716" width="75.42578125" style="104" customWidth="1"/>
    <col min="8717" max="8717" width="45.28515625" style="104" customWidth="1"/>
    <col min="8718" max="8960" width="9.140625" style="104"/>
    <col min="8961" max="8961" width="4.42578125" style="104" customWidth="1"/>
    <col min="8962" max="8962" width="11.5703125" style="104" customWidth="1"/>
    <col min="8963" max="8963" width="40.42578125" style="104" customWidth="1"/>
    <col min="8964" max="8964" width="5.5703125" style="104" customWidth="1"/>
    <col min="8965" max="8965" width="8.5703125" style="104" customWidth="1"/>
    <col min="8966" max="8966" width="9.85546875" style="104" customWidth="1"/>
    <col min="8967" max="8967" width="13.85546875" style="104" customWidth="1"/>
    <col min="8968" max="8971" width="9.140625" style="104"/>
    <col min="8972" max="8972" width="75.42578125" style="104" customWidth="1"/>
    <col min="8973" max="8973" width="45.28515625" style="104" customWidth="1"/>
    <col min="8974" max="9216" width="9.140625" style="104"/>
    <col min="9217" max="9217" width="4.42578125" style="104" customWidth="1"/>
    <col min="9218" max="9218" width="11.5703125" style="104" customWidth="1"/>
    <col min="9219" max="9219" width="40.42578125" style="104" customWidth="1"/>
    <col min="9220" max="9220" width="5.5703125" style="104" customWidth="1"/>
    <col min="9221" max="9221" width="8.5703125" style="104" customWidth="1"/>
    <col min="9222" max="9222" width="9.85546875" style="104" customWidth="1"/>
    <col min="9223" max="9223" width="13.85546875" style="104" customWidth="1"/>
    <col min="9224" max="9227" width="9.140625" style="104"/>
    <col min="9228" max="9228" width="75.42578125" style="104" customWidth="1"/>
    <col min="9229" max="9229" width="45.28515625" style="104" customWidth="1"/>
    <col min="9230" max="9472" width="9.140625" style="104"/>
    <col min="9473" max="9473" width="4.42578125" style="104" customWidth="1"/>
    <col min="9474" max="9474" width="11.5703125" style="104" customWidth="1"/>
    <col min="9475" max="9475" width="40.42578125" style="104" customWidth="1"/>
    <col min="9476" max="9476" width="5.5703125" style="104" customWidth="1"/>
    <col min="9477" max="9477" width="8.5703125" style="104" customWidth="1"/>
    <col min="9478" max="9478" width="9.85546875" style="104" customWidth="1"/>
    <col min="9479" max="9479" width="13.85546875" style="104" customWidth="1"/>
    <col min="9480" max="9483" width="9.140625" style="104"/>
    <col min="9484" max="9484" width="75.42578125" style="104" customWidth="1"/>
    <col min="9485" max="9485" width="45.28515625" style="104" customWidth="1"/>
    <col min="9486" max="9728" width="9.140625" style="104"/>
    <col min="9729" max="9729" width="4.42578125" style="104" customWidth="1"/>
    <col min="9730" max="9730" width="11.5703125" style="104" customWidth="1"/>
    <col min="9731" max="9731" width="40.42578125" style="104" customWidth="1"/>
    <col min="9732" max="9732" width="5.5703125" style="104" customWidth="1"/>
    <col min="9733" max="9733" width="8.5703125" style="104" customWidth="1"/>
    <col min="9734" max="9734" width="9.85546875" style="104" customWidth="1"/>
    <col min="9735" max="9735" width="13.85546875" style="104" customWidth="1"/>
    <col min="9736" max="9739" width="9.140625" style="104"/>
    <col min="9740" max="9740" width="75.42578125" style="104" customWidth="1"/>
    <col min="9741" max="9741" width="45.28515625" style="104" customWidth="1"/>
    <col min="9742" max="9984" width="9.140625" style="104"/>
    <col min="9985" max="9985" width="4.42578125" style="104" customWidth="1"/>
    <col min="9986" max="9986" width="11.5703125" style="104" customWidth="1"/>
    <col min="9987" max="9987" width="40.42578125" style="104" customWidth="1"/>
    <col min="9988" max="9988" width="5.5703125" style="104" customWidth="1"/>
    <col min="9989" max="9989" width="8.5703125" style="104" customWidth="1"/>
    <col min="9990" max="9990" width="9.85546875" style="104" customWidth="1"/>
    <col min="9991" max="9991" width="13.85546875" style="104" customWidth="1"/>
    <col min="9992" max="9995" width="9.140625" style="104"/>
    <col min="9996" max="9996" width="75.42578125" style="104" customWidth="1"/>
    <col min="9997" max="9997" width="45.28515625" style="104" customWidth="1"/>
    <col min="9998" max="10240" width="9.140625" style="104"/>
    <col min="10241" max="10241" width="4.42578125" style="104" customWidth="1"/>
    <col min="10242" max="10242" width="11.5703125" style="104" customWidth="1"/>
    <col min="10243" max="10243" width="40.42578125" style="104" customWidth="1"/>
    <col min="10244" max="10244" width="5.5703125" style="104" customWidth="1"/>
    <col min="10245" max="10245" width="8.5703125" style="104" customWidth="1"/>
    <col min="10246" max="10246" width="9.85546875" style="104" customWidth="1"/>
    <col min="10247" max="10247" width="13.85546875" style="104" customWidth="1"/>
    <col min="10248" max="10251" width="9.140625" style="104"/>
    <col min="10252" max="10252" width="75.42578125" style="104" customWidth="1"/>
    <col min="10253" max="10253" width="45.28515625" style="104" customWidth="1"/>
    <col min="10254" max="10496" width="9.140625" style="104"/>
    <col min="10497" max="10497" width="4.42578125" style="104" customWidth="1"/>
    <col min="10498" max="10498" width="11.5703125" style="104" customWidth="1"/>
    <col min="10499" max="10499" width="40.42578125" style="104" customWidth="1"/>
    <col min="10500" max="10500" width="5.5703125" style="104" customWidth="1"/>
    <col min="10501" max="10501" width="8.5703125" style="104" customWidth="1"/>
    <col min="10502" max="10502" width="9.85546875" style="104" customWidth="1"/>
    <col min="10503" max="10503" width="13.85546875" style="104" customWidth="1"/>
    <col min="10504" max="10507" width="9.140625" style="104"/>
    <col min="10508" max="10508" width="75.42578125" style="104" customWidth="1"/>
    <col min="10509" max="10509" width="45.28515625" style="104" customWidth="1"/>
    <col min="10510" max="10752" width="9.140625" style="104"/>
    <col min="10753" max="10753" width="4.42578125" style="104" customWidth="1"/>
    <col min="10754" max="10754" width="11.5703125" style="104" customWidth="1"/>
    <col min="10755" max="10755" width="40.42578125" style="104" customWidth="1"/>
    <col min="10756" max="10756" width="5.5703125" style="104" customWidth="1"/>
    <col min="10757" max="10757" width="8.5703125" style="104" customWidth="1"/>
    <col min="10758" max="10758" width="9.85546875" style="104" customWidth="1"/>
    <col min="10759" max="10759" width="13.85546875" style="104" customWidth="1"/>
    <col min="10760" max="10763" width="9.140625" style="104"/>
    <col min="10764" max="10764" width="75.42578125" style="104" customWidth="1"/>
    <col min="10765" max="10765" width="45.28515625" style="104" customWidth="1"/>
    <col min="10766" max="11008" width="9.140625" style="104"/>
    <col min="11009" max="11009" width="4.42578125" style="104" customWidth="1"/>
    <col min="11010" max="11010" width="11.5703125" style="104" customWidth="1"/>
    <col min="11011" max="11011" width="40.42578125" style="104" customWidth="1"/>
    <col min="11012" max="11012" width="5.5703125" style="104" customWidth="1"/>
    <col min="11013" max="11013" width="8.5703125" style="104" customWidth="1"/>
    <col min="11014" max="11014" width="9.85546875" style="104" customWidth="1"/>
    <col min="11015" max="11015" width="13.85546875" style="104" customWidth="1"/>
    <col min="11016" max="11019" width="9.140625" style="104"/>
    <col min="11020" max="11020" width="75.42578125" style="104" customWidth="1"/>
    <col min="11021" max="11021" width="45.28515625" style="104" customWidth="1"/>
    <col min="11022" max="11264" width="9.140625" style="104"/>
    <col min="11265" max="11265" width="4.42578125" style="104" customWidth="1"/>
    <col min="11266" max="11266" width="11.5703125" style="104" customWidth="1"/>
    <col min="11267" max="11267" width="40.42578125" style="104" customWidth="1"/>
    <col min="11268" max="11268" width="5.5703125" style="104" customWidth="1"/>
    <col min="11269" max="11269" width="8.5703125" style="104" customWidth="1"/>
    <col min="11270" max="11270" width="9.85546875" style="104" customWidth="1"/>
    <col min="11271" max="11271" width="13.85546875" style="104" customWidth="1"/>
    <col min="11272" max="11275" width="9.140625" style="104"/>
    <col min="11276" max="11276" width="75.42578125" style="104" customWidth="1"/>
    <col min="11277" max="11277" width="45.28515625" style="104" customWidth="1"/>
    <col min="11278" max="11520" width="9.140625" style="104"/>
    <col min="11521" max="11521" width="4.42578125" style="104" customWidth="1"/>
    <col min="11522" max="11522" width="11.5703125" style="104" customWidth="1"/>
    <col min="11523" max="11523" width="40.42578125" style="104" customWidth="1"/>
    <col min="11524" max="11524" width="5.5703125" style="104" customWidth="1"/>
    <col min="11525" max="11525" width="8.5703125" style="104" customWidth="1"/>
    <col min="11526" max="11526" width="9.85546875" style="104" customWidth="1"/>
    <col min="11527" max="11527" width="13.85546875" style="104" customWidth="1"/>
    <col min="11528" max="11531" width="9.140625" style="104"/>
    <col min="11532" max="11532" width="75.42578125" style="104" customWidth="1"/>
    <col min="11533" max="11533" width="45.28515625" style="104" customWidth="1"/>
    <col min="11534" max="11776" width="9.140625" style="104"/>
    <col min="11777" max="11777" width="4.42578125" style="104" customWidth="1"/>
    <col min="11778" max="11778" width="11.5703125" style="104" customWidth="1"/>
    <col min="11779" max="11779" width="40.42578125" style="104" customWidth="1"/>
    <col min="11780" max="11780" width="5.5703125" style="104" customWidth="1"/>
    <col min="11781" max="11781" width="8.5703125" style="104" customWidth="1"/>
    <col min="11782" max="11782" width="9.85546875" style="104" customWidth="1"/>
    <col min="11783" max="11783" width="13.85546875" style="104" customWidth="1"/>
    <col min="11784" max="11787" width="9.140625" style="104"/>
    <col min="11788" max="11788" width="75.42578125" style="104" customWidth="1"/>
    <col min="11789" max="11789" width="45.28515625" style="104" customWidth="1"/>
    <col min="11790" max="12032" width="9.140625" style="104"/>
    <col min="12033" max="12033" width="4.42578125" style="104" customWidth="1"/>
    <col min="12034" max="12034" width="11.5703125" style="104" customWidth="1"/>
    <col min="12035" max="12035" width="40.42578125" style="104" customWidth="1"/>
    <col min="12036" max="12036" width="5.5703125" style="104" customWidth="1"/>
    <col min="12037" max="12037" width="8.5703125" style="104" customWidth="1"/>
    <col min="12038" max="12038" width="9.85546875" style="104" customWidth="1"/>
    <col min="12039" max="12039" width="13.85546875" style="104" customWidth="1"/>
    <col min="12040" max="12043" width="9.140625" style="104"/>
    <col min="12044" max="12044" width="75.42578125" style="104" customWidth="1"/>
    <col min="12045" max="12045" width="45.28515625" style="104" customWidth="1"/>
    <col min="12046" max="12288" width="9.140625" style="104"/>
    <col min="12289" max="12289" width="4.42578125" style="104" customWidth="1"/>
    <col min="12290" max="12290" width="11.5703125" style="104" customWidth="1"/>
    <col min="12291" max="12291" width="40.42578125" style="104" customWidth="1"/>
    <col min="12292" max="12292" width="5.5703125" style="104" customWidth="1"/>
    <col min="12293" max="12293" width="8.5703125" style="104" customWidth="1"/>
    <col min="12294" max="12294" width="9.85546875" style="104" customWidth="1"/>
    <col min="12295" max="12295" width="13.85546875" style="104" customWidth="1"/>
    <col min="12296" max="12299" width="9.140625" style="104"/>
    <col min="12300" max="12300" width="75.42578125" style="104" customWidth="1"/>
    <col min="12301" max="12301" width="45.28515625" style="104" customWidth="1"/>
    <col min="12302" max="12544" width="9.140625" style="104"/>
    <col min="12545" max="12545" width="4.42578125" style="104" customWidth="1"/>
    <col min="12546" max="12546" width="11.5703125" style="104" customWidth="1"/>
    <col min="12547" max="12547" width="40.42578125" style="104" customWidth="1"/>
    <col min="12548" max="12548" width="5.5703125" style="104" customWidth="1"/>
    <col min="12549" max="12549" width="8.5703125" style="104" customWidth="1"/>
    <col min="12550" max="12550" width="9.85546875" style="104" customWidth="1"/>
    <col min="12551" max="12551" width="13.85546875" style="104" customWidth="1"/>
    <col min="12552" max="12555" width="9.140625" style="104"/>
    <col min="12556" max="12556" width="75.42578125" style="104" customWidth="1"/>
    <col min="12557" max="12557" width="45.28515625" style="104" customWidth="1"/>
    <col min="12558" max="12800" width="9.140625" style="104"/>
    <col min="12801" max="12801" width="4.42578125" style="104" customWidth="1"/>
    <col min="12802" max="12802" width="11.5703125" style="104" customWidth="1"/>
    <col min="12803" max="12803" width="40.42578125" style="104" customWidth="1"/>
    <col min="12804" max="12804" width="5.5703125" style="104" customWidth="1"/>
    <col min="12805" max="12805" width="8.5703125" style="104" customWidth="1"/>
    <col min="12806" max="12806" width="9.85546875" style="104" customWidth="1"/>
    <col min="12807" max="12807" width="13.85546875" style="104" customWidth="1"/>
    <col min="12808" max="12811" width="9.140625" style="104"/>
    <col min="12812" max="12812" width="75.42578125" style="104" customWidth="1"/>
    <col min="12813" max="12813" width="45.28515625" style="104" customWidth="1"/>
    <col min="12814" max="13056" width="9.140625" style="104"/>
    <col min="13057" max="13057" width="4.42578125" style="104" customWidth="1"/>
    <col min="13058" max="13058" width="11.5703125" style="104" customWidth="1"/>
    <col min="13059" max="13059" width="40.42578125" style="104" customWidth="1"/>
    <col min="13060" max="13060" width="5.5703125" style="104" customWidth="1"/>
    <col min="13061" max="13061" width="8.5703125" style="104" customWidth="1"/>
    <col min="13062" max="13062" width="9.85546875" style="104" customWidth="1"/>
    <col min="13063" max="13063" width="13.85546875" style="104" customWidth="1"/>
    <col min="13064" max="13067" width="9.140625" style="104"/>
    <col min="13068" max="13068" width="75.42578125" style="104" customWidth="1"/>
    <col min="13069" max="13069" width="45.28515625" style="104" customWidth="1"/>
    <col min="13070" max="13312" width="9.140625" style="104"/>
    <col min="13313" max="13313" width="4.42578125" style="104" customWidth="1"/>
    <col min="13314" max="13314" width="11.5703125" style="104" customWidth="1"/>
    <col min="13315" max="13315" width="40.42578125" style="104" customWidth="1"/>
    <col min="13316" max="13316" width="5.5703125" style="104" customWidth="1"/>
    <col min="13317" max="13317" width="8.5703125" style="104" customWidth="1"/>
    <col min="13318" max="13318" width="9.85546875" style="104" customWidth="1"/>
    <col min="13319" max="13319" width="13.85546875" style="104" customWidth="1"/>
    <col min="13320" max="13323" width="9.140625" style="104"/>
    <col min="13324" max="13324" width="75.42578125" style="104" customWidth="1"/>
    <col min="13325" max="13325" width="45.28515625" style="104" customWidth="1"/>
    <col min="13326" max="13568" width="9.140625" style="104"/>
    <col min="13569" max="13569" width="4.42578125" style="104" customWidth="1"/>
    <col min="13570" max="13570" width="11.5703125" style="104" customWidth="1"/>
    <col min="13571" max="13571" width="40.42578125" style="104" customWidth="1"/>
    <col min="13572" max="13572" width="5.5703125" style="104" customWidth="1"/>
    <col min="13573" max="13573" width="8.5703125" style="104" customWidth="1"/>
    <col min="13574" max="13574" width="9.85546875" style="104" customWidth="1"/>
    <col min="13575" max="13575" width="13.85546875" style="104" customWidth="1"/>
    <col min="13576" max="13579" width="9.140625" style="104"/>
    <col min="13580" max="13580" width="75.42578125" style="104" customWidth="1"/>
    <col min="13581" max="13581" width="45.28515625" style="104" customWidth="1"/>
    <col min="13582" max="13824" width="9.140625" style="104"/>
    <col min="13825" max="13825" width="4.42578125" style="104" customWidth="1"/>
    <col min="13826" max="13826" width="11.5703125" style="104" customWidth="1"/>
    <col min="13827" max="13827" width="40.42578125" style="104" customWidth="1"/>
    <col min="13828" max="13828" width="5.5703125" style="104" customWidth="1"/>
    <col min="13829" max="13829" width="8.5703125" style="104" customWidth="1"/>
    <col min="13830" max="13830" width="9.85546875" style="104" customWidth="1"/>
    <col min="13831" max="13831" width="13.85546875" style="104" customWidth="1"/>
    <col min="13832" max="13835" width="9.140625" style="104"/>
    <col min="13836" max="13836" width="75.42578125" style="104" customWidth="1"/>
    <col min="13837" max="13837" width="45.28515625" style="104" customWidth="1"/>
    <col min="13838" max="14080" width="9.140625" style="104"/>
    <col min="14081" max="14081" width="4.42578125" style="104" customWidth="1"/>
    <col min="14082" max="14082" width="11.5703125" style="104" customWidth="1"/>
    <col min="14083" max="14083" width="40.42578125" style="104" customWidth="1"/>
    <col min="14084" max="14084" width="5.5703125" style="104" customWidth="1"/>
    <col min="14085" max="14085" width="8.5703125" style="104" customWidth="1"/>
    <col min="14086" max="14086" width="9.85546875" style="104" customWidth="1"/>
    <col min="14087" max="14087" width="13.85546875" style="104" customWidth="1"/>
    <col min="14088" max="14091" width="9.140625" style="104"/>
    <col min="14092" max="14092" width="75.42578125" style="104" customWidth="1"/>
    <col min="14093" max="14093" width="45.28515625" style="104" customWidth="1"/>
    <col min="14094" max="14336" width="9.140625" style="104"/>
    <col min="14337" max="14337" width="4.42578125" style="104" customWidth="1"/>
    <col min="14338" max="14338" width="11.5703125" style="104" customWidth="1"/>
    <col min="14339" max="14339" width="40.42578125" style="104" customWidth="1"/>
    <col min="14340" max="14340" width="5.5703125" style="104" customWidth="1"/>
    <col min="14341" max="14341" width="8.5703125" style="104" customWidth="1"/>
    <col min="14342" max="14342" width="9.85546875" style="104" customWidth="1"/>
    <col min="14343" max="14343" width="13.85546875" style="104" customWidth="1"/>
    <col min="14344" max="14347" width="9.140625" style="104"/>
    <col min="14348" max="14348" width="75.42578125" style="104" customWidth="1"/>
    <col min="14349" max="14349" width="45.28515625" style="104" customWidth="1"/>
    <col min="14350" max="14592" width="9.140625" style="104"/>
    <col min="14593" max="14593" width="4.42578125" style="104" customWidth="1"/>
    <col min="14594" max="14594" width="11.5703125" style="104" customWidth="1"/>
    <col min="14595" max="14595" width="40.42578125" style="104" customWidth="1"/>
    <col min="14596" max="14596" width="5.5703125" style="104" customWidth="1"/>
    <col min="14597" max="14597" width="8.5703125" style="104" customWidth="1"/>
    <col min="14598" max="14598" width="9.85546875" style="104" customWidth="1"/>
    <col min="14599" max="14599" width="13.85546875" style="104" customWidth="1"/>
    <col min="14600" max="14603" width="9.140625" style="104"/>
    <col min="14604" max="14604" width="75.42578125" style="104" customWidth="1"/>
    <col min="14605" max="14605" width="45.28515625" style="104" customWidth="1"/>
    <col min="14606" max="14848" width="9.140625" style="104"/>
    <col min="14849" max="14849" width="4.42578125" style="104" customWidth="1"/>
    <col min="14850" max="14850" width="11.5703125" style="104" customWidth="1"/>
    <col min="14851" max="14851" width="40.42578125" style="104" customWidth="1"/>
    <col min="14852" max="14852" width="5.5703125" style="104" customWidth="1"/>
    <col min="14853" max="14853" width="8.5703125" style="104" customWidth="1"/>
    <col min="14854" max="14854" width="9.85546875" style="104" customWidth="1"/>
    <col min="14855" max="14855" width="13.85546875" style="104" customWidth="1"/>
    <col min="14856" max="14859" width="9.140625" style="104"/>
    <col min="14860" max="14860" width="75.42578125" style="104" customWidth="1"/>
    <col min="14861" max="14861" width="45.28515625" style="104" customWidth="1"/>
    <col min="14862" max="15104" width="9.140625" style="104"/>
    <col min="15105" max="15105" width="4.42578125" style="104" customWidth="1"/>
    <col min="15106" max="15106" width="11.5703125" style="104" customWidth="1"/>
    <col min="15107" max="15107" width="40.42578125" style="104" customWidth="1"/>
    <col min="15108" max="15108" width="5.5703125" style="104" customWidth="1"/>
    <col min="15109" max="15109" width="8.5703125" style="104" customWidth="1"/>
    <col min="15110" max="15110" width="9.85546875" style="104" customWidth="1"/>
    <col min="15111" max="15111" width="13.85546875" style="104" customWidth="1"/>
    <col min="15112" max="15115" width="9.140625" style="104"/>
    <col min="15116" max="15116" width="75.42578125" style="104" customWidth="1"/>
    <col min="15117" max="15117" width="45.28515625" style="104" customWidth="1"/>
    <col min="15118" max="15360" width="9.140625" style="104"/>
    <col min="15361" max="15361" width="4.42578125" style="104" customWidth="1"/>
    <col min="15362" max="15362" width="11.5703125" style="104" customWidth="1"/>
    <col min="15363" max="15363" width="40.42578125" style="104" customWidth="1"/>
    <col min="15364" max="15364" width="5.5703125" style="104" customWidth="1"/>
    <col min="15365" max="15365" width="8.5703125" style="104" customWidth="1"/>
    <col min="15366" max="15366" width="9.85546875" style="104" customWidth="1"/>
    <col min="15367" max="15367" width="13.85546875" style="104" customWidth="1"/>
    <col min="15368" max="15371" width="9.140625" style="104"/>
    <col min="15372" max="15372" width="75.42578125" style="104" customWidth="1"/>
    <col min="15373" max="15373" width="45.28515625" style="104" customWidth="1"/>
    <col min="15374" max="15616" width="9.140625" style="104"/>
    <col min="15617" max="15617" width="4.42578125" style="104" customWidth="1"/>
    <col min="15618" max="15618" width="11.5703125" style="104" customWidth="1"/>
    <col min="15619" max="15619" width="40.42578125" style="104" customWidth="1"/>
    <col min="15620" max="15620" width="5.5703125" style="104" customWidth="1"/>
    <col min="15621" max="15621" width="8.5703125" style="104" customWidth="1"/>
    <col min="15622" max="15622" width="9.85546875" style="104" customWidth="1"/>
    <col min="15623" max="15623" width="13.85546875" style="104" customWidth="1"/>
    <col min="15624" max="15627" width="9.140625" style="104"/>
    <col min="15628" max="15628" width="75.42578125" style="104" customWidth="1"/>
    <col min="15629" max="15629" width="45.28515625" style="104" customWidth="1"/>
    <col min="15630" max="15872" width="9.140625" style="104"/>
    <col min="15873" max="15873" width="4.42578125" style="104" customWidth="1"/>
    <col min="15874" max="15874" width="11.5703125" style="104" customWidth="1"/>
    <col min="15875" max="15875" width="40.42578125" style="104" customWidth="1"/>
    <col min="15876" max="15876" width="5.5703125" style="104" customWidth="1"/>
    <col min="15877" max="15877" width="8.5703125" style="104" customWidth="1"/>
    <col min="15878" max="15878" width="9.85546875" style="104" customWidth="1"/>
    <col min="15879" max="15879" width="13.85546875" style="104" customWidth="1"/>
    <col min="15880" max="15883" width="9.140625" style="104"/>
    <col min="15884" max="15884" width="75.42578125" style="104" customWidth="1"/>
    <col min="15885" max="15885" width="45.28515625" style="104" customWidth="1"/>
    <col min="15886" max="16128" width="9.140625" style="104"/>
    <col min="16129" max="16129" width="4.42578125" style="104" customWidth="1"/>
    <col min="16130" max="16130" width="11.5703125" style="104" customWidth="1"/>
    <col min="16131" max="16131" width="40.42578125" style="104" customWidth="1"/>
    <col min="16132" max="16132" width="5.5703125" style="104" customWidth="1"/>
    <col min="16133" max="16133" width="8.5703125" style="104" customWidth="1"/>
    <col min="16134" max="16134" width="9.85546875" style="104" customWidth="1"/>
    <col min="16135" max="16135" width="13.85546875" style="104" customWidth="1"/>
    <col min="16136" max="16139" width="9.140625" style="104"/>
    <col min="16140" max="16140" width="75.42578125" style="104" customWidth="1"/>
    <col min="16141" max="16141" width="45.28515625" style="104" customWidth="1"/>
    <col min="16142" max="16384" width="9.140625" style="104"/>
  </cols>
  <sheetData>
    <row r="1" spans="1:104" ht="15.75" x14ac:dyDescent="0.25">
      <c r="A1" s="190" t="s">
        <v>37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A2" s="105"/>
      <c r="B2" s="106"/>
      <c r="C2" s="107"/>
      <c r="D2" s="107"/>
      <c r="E2" s="108"/>
      <c r="F2" s="107"/>
      <c r="G2" s="107"/>
    </row>
    <row r="3" spans="1:104" ht="13.5" thickTop="1" x14ac:dyDescent="0.2">
      <c r="A3" s="182" t="s">
        <v>32</v>
      </c>
      <c r="B3" s="183"/>
      <c r="C3" s="152" t="s">
        <v>172</v>
      </c>
      <c r="D3" s="109"/>
      <c r="E3" s="154" t="s">
        <v>227</v>
      </c>
      <c r="F3" s="110"/>
      <c r="G3" s="111"/>
    </row>
    <row r="4" spans="1:104" ht="13.5" thickBot="1" x14ac:dyDescent="0.25">
      <c r="A4" s="191" t="s">
        <v>33</v>
      </c>
      <c r="B4" s="185"/>
      <c r="C4" s="85" t="str">
        <f>CONCATENATE(cisloobjektu," ",nazevobjektu)</f>
        <v>Objekt  Budova městského úřadu Uherský Brod</v>
      </c>
      <c r="D4" s="112"/>
      <c r="E4" s="192"/>
      <c r="F4" s="193"/>
      <c r="G4" s="194"/>
    </row>
    <row r="5" spans="1:104" ht="13.5" thickTop="1" x14ac:dyDescent="0.2">
      <c r="A5" s="113"/>
      <c r="B5" s="105"/>
      <c r="C5" s="105"/>
      <c r="D5" s="105"/>
      <c r="E5" s="114"/>
      <c r="F5" s="105"/>
      <c r="G5" s="115"/>
    </row>
    <row r="6" spans="1:104" x14ac:dyDescent="0.2">
      <c r="A6" s="116" t="s">
        <v>38</v>
      </c>
      <c r="B6" s="117" t="s">
        <v>61</v>
      </c>
      <c r="C6" s="117" t="s">
        <v>39</v>
      </c>
      <c r="D6" s="117" t="s">
        <v>40</v>
      </c>
      <c r="E6" s="118" t="s">
        <v>41</v>
      </c>
      <c r="F6" s="117" t="s">
        <v>42</v>
      </c>
      <c r="G6" s="167" t="s">
        <v>211</v>
      </c>
    </row>
    <row r="7" spans="1:104" x14ac:dyDescent="0.2">
      <c r="A7" s="121">
        <v>1</v>
      </c>
      <c r="B7" s="170" t="s">
        <v>160</v>
      </c>
      <c r="C7" s="150" t="s">
        <v>225</v>
      </c>
      <c r="D7" s="122" t="s">
        <v>85</v>
      </c>
      <c r="E7" s="123">
        <v>2</v>
      </c>
      <c r="F7" s="146"/>
      <c r="G7" s="124">
        <f>E7*F7</f>
        <v>0</v>
      </c>
      <c r="O7" s="120">
        <v>2</v>
      </c>
      <c r="AA7" s="104">
        <v>1</v>
      </c>
      <c r="AB7" s="104">
        <v>1</v>
      </c>
      <c r="AC7" s="104">
        <v>1</v>
      </c>
      <c r="AZ7" s="104">
        <v>1</v>
      </c>
      <c r="BA7" s="104">
        <f>IF(AZ7=1,G7,0)</f>
        <v>0</v>
      </c>
      <c r="BB7" s="104">
        <f>IF(AZ7=2,G7,0)</f>
        <v>0</v>
      </c>
      <c r="BC7" s="104">
        <f>IF(AZ7=3,G7,0)</f>
        <v>0</v>
      </c>
      <c r="BD7" s="104">
        <f>IF(AZ7=4,G7,0)</f>
        <v>0</v>
      </c>
      <c r="BE7" s="104">
        <f>IF(AZ7=5,G7,0)</f>
        <v>0</v>
      </c>
      <c r="CA7" s="120">
        <v>1</v>
      </c>
      <c r="CB7" s="120">
        <v>1</v>
      </c>
      <c r="CZ7" s="104">
        <v>1.188E-2</v>
      </c>
    </row>
    <row r="8" spans="1:104" x14ac:dyDescent="0.2">
      <c r="A8" s="125"/>
      <c r="B8" s="126"/>
      <c r="C8" s="186" t="s">
        <v>226</v>
      </c>
      <c r="D8" s="187"/>
      <c r="E8" s="127"/>
      <c r="F8" s="128"/>
      <c r="G8" s="129"/>
      <c r="O8" s="120"/>
      <c r="CA8" s="120"/>
      <c r="CB8" s="120"/>
    </row>
    <row r="9" spans="1:104" x14ac:dyDescent="0.2">
      <c r="A9" s="121">
        <v>2</v>
      </c>
      <c r="B9" s="147" t="s">
        <v>70</v>
      </c>
      <c r="C9" s="145" t="s">
        <v>84</v>
      </c>
      <c r="D9" s="122" t="s">
        <v>85</v>
      </c>
      <c r="E9" s="123">
        <v>2</v>
      </c>
      <c r="F9" s="146"/>
      <c r="G9" s="124">
        <f>E9*F9</f>
        <v>0</v>
      </c>
      <c r="O9" s="120"/>
      <c r="CA9" s="120"/>
      <c r="CB9" s="120"/>
    </row>
    <row r="10" spans="1:104" x14ac:dyDescent="0.2">
      <c r="A10" s="125"/>
      <c r="B10" s="126"/>
      <c r="C10" s="186" t="s">
        <v>164</v>
      </c>
      <c r="D10" s="187"/>
      <c r="E10" s="127"/>
      <c r="F10" s="128"/>
      <c r="G10" s="129"/>
      <c r="O10" s="120"/>
      <c r="CA10" s="120"/>
      <c r="CB10" s="120"/>
    </row>
    <row r="11" spans="1:104" x14ac:dyDescent="0.2">
      <c r="A11" s="121">
        <v>3</v>
      </c>
      <c r="B11" s="147" t="s">
        <v>59</v>
      </c>
      <c r="C11" s="150" t="s">
        <v>73</v>
      </c>
      <c r="D11" s="122" t="s">
        <v>85</v>
      </c>
      <c r="E11" s="123">
        <v>2</v>
      </c>
      <c r="F11" s="146"/>
      <c r="G11" s="124">
        <f>E11*F11</f>
        <v>0</v>
      </c>
      <c r="O11" s="120"/>
      <c r="CA11" s="120"/>
      <c r="CB11" s="120"/>
    </row>
    <row r="12" spans="1:104" x14ac:dyDescent="0.2">
      <c r="A12" s="125"/>
      <c r="B12" s="126"/>
      <c r="C12" s="186" t="s">
        <v>151</v>
      </c>
      <c r="D12" s="187"/>
      <c r="E12" s="127"/>
      <c r="F12" s="128"/>
      <c r="G12" s="129"/>
      <c r="O12" s="120"/>
      <c r="CA12" s="120"/>
      <c r="CB12" s="120"/>
    </row>
    <row r="13" spans="1:104" x14ac:dyDescent="0.2">
      <c r="A13" s="121">
        <v>4</v>
      </c>
      <c r="B13" s="147" t="s">
        <v>161</v>
      </c>
      <c r="C13" s="151" t="s">
        <v>81</v>
      </c>
      <c r="D13" s="149" t="s">
        <v>85</v>
      </c>
      <c r="E13" s="123">
        <v>1</v>
      </c>
      <c r="F13" s="146"/>
      <c r="G13" s="124">
        <f>E13*F13</f>
        <v>0</v>
      </c>
      <c r="O13" s="120"/>
      <c r="CA13" s="120"/>
      <c r="CB13" s="120"/>
    </row>
    <row r="14" spans="1:104" x14ac:dyDescent="0.2">
      <c r="A14" s="125"/>
      <c r="B14" s="126"/>
      <c r="C14" s="186" t="s">
        <v>169</v>
      </c>
      <c r="D14" s="187"/>
      <c r="E14" s="127"/>
      <c r="F14" s="128"/>
      <c r="G14" s="129"/>
      <c r="O14" s="120"/>
      <c r="CA14" s="120"/>
      <c r="CB14" s="120"/>
    </row>
    <row r="15" spans="1:104" x14ac:dyDescent="0.2">
      <c r="A15" s="121">
        <v>5</v>
      </c>
      <c r="B15" s="147" t="s">
        <v>69</v>
      </c>
      <c r="C15" s="145" t="s">
        <v>83</v>
      </c>
      <c r="D15" s="122" t="s">
        <v>85</v>
      </c>
      <c r="E15" s="123">
        <v>2</v>
      </c>
      <c r="F15" s="146"/>
      <c r="G15" s="124">
        <f>E15*F15</f>
        <v>0</v>
      </c>
      <c r="O15" s="120"/>
      <c r="CA15" s="120"/>
      <c r="CB15" s="120"/>
    </row>
    <row r="16" spans="1:104" x14ac:dyDescent="0.2">
      <c r="A16" s="125"/>
      <c r="B16" s="126"/>
      <c r="C16" s="188" t="s">
        <v>220</v>
      </c>
      <c r="D16" s="189"/>
      <c r="E16" s="127"/>
      <c r="F16" s="128"/>
      <c r="G16" s="129"/>
      <c r="O16" s="120"/>
      <c r="CA16" s="120"/>
      <c r="CB16" s="120"/>
    </row>
    <row r="17" spans="1:80" x14ac:dyDescent="0.2">
      <c r="A17" s="121">
        <v>6</v>
      </c>
      <c r="B17" s="147" t="s">
        <v>113</v>
      </c>
      <c r="C17" s="145" t="s">
        <v>134</v>
      </c>
      <c r="D17" s="122" t="s">
        <v>85</v>
      </c>
      <c r="E17" s="123">
        <v>2</v>
      </c>
      <c r="F17" s="146"/>
      <c r="G17" s="124">
        <f>E17*F17</f>
        <v>0</v>
      </c>
      <c r="O17" s="120"/>
      <c r="CA17" s="120"/>
      <c r="CB17" s="120"/>
    </row>
    <row r="18" spans="1:80" x14ac:dyDescent="0.2">
      <c r="A18" s="125"/>
      <c r="B18" s="126"/>
      <c r="C18" s="186" t="s">
        <v>154</v>
      </c>
      <c r="D18" s="187"/>
      <c r="E18" s="127"/>
      <c r="F18" s="128"/>
      <c r="G18" s="129"/>
      <c r="O18" s="120"/>
      <c r="CA18" s="120"/>
      <c r="CB18" s="120"/>
    </row>
    <row r="19" spans="1:80" x14ac:dyDescent="0.2">
      <c r="A19" s="121">
        <v>7</v>
      </c>
      <c r="B19" s="147" t="s">
        <v>101</v>
      </c>
      <c r="C19" s="145" t="s">
        <v>166</v>
      </c>
      <c r="D19" s="122" t="s">
        <v>85</v>
      </c>
      <c r="E19" s="123">
        <v>2</v>
      </c>
      <c r="F19" s="146"/>
      <c r="G19" s="124">
        <f>E19*F19</f>
        <v>0</v>
      </c>
      <c r="O19" s="120"/>
      <c r="CA19" s="120"/>
      <c r="CB19" s="120"/>
    </row>
    <row r="20" spans="1:80" x14ac:dyDescent="0.2">
      <c r="A20" s="125"/>
      <c r="B20" s="126"/>
      <c r="C20" s="186" t="s">
        <v>144</v>
      </c>
      <c r="D20" s="187"/>
      <c r="E20" s="127"/>
      <c r="F20" s="128"/>
      <c r="G20" s="129"/>
      <c r="O20" s="120"/>
      <c r="CA20" s="120"/>
      <c r="CB20" s="120"/>
    </row>
    <row r="21" spans="1:80" x14ac:dyDescent="0.2">
      <c r="A21" s="121">
        <v>8</v>
      </c>
      <c r="B21" s="147" t="s">
        <v>62</v>
      </c>
      <c r="C21" s="145" t="s">
        <v>75</v>
      </c>
      <c r="D21" s="122" t="s">
        <v>85</v>
      </c>
      <c r="E21" s="123">
        <v>1</v>
      </c>
      <c r="F21" s="146"/>
      <c r="G21" s="124">
        <f>E21*F21</f>
        <v>0</v>
      </c>
      <c r="O21" s="120"/>
      <c r="CA21" s="120"/>
      <c r="CB21" s="120"/>
    </row>
    <row r="22" spans="1:80" x14ac:dyDescent="0.2">
      <c r="A22" s="125"/>
      <c r="B22" s="126"/>
      <c r="C22" s="186" t="s">
        <v>89</v>
      </c>
      <c r="D22" s="187"/>
      <c r="E22" s="127"/>
      <c r="F22" s="128"/>
      <c r="G22" s="129"/>
      <c r="O22" s="120"/>
      <c r="CA22" s="120"/>
      <c r="CB22" s="120"/>
    </row>
    <row r="23" spans="1:80" x14ac:dyDescent="0.2">
      <c r="A23" s="121">
        <v>9</v>
      </c>
      <c r="B23" s="147" t="s">
        <v>67</v>
      </c>
      <c r="C23" s="151" t="s">
        <v>81</v>
      </c>
      <c r="D23" s="149" t="s">
        <v>85</v>
      </c>
      <c r="E23" s="123">
        <v>1</v>
      </c>
      <c r="F23" s="146"/>
      <c r="G23" s="124">
        <f>E23*F23</f>
        <v>0</v>
      </c>
      <c r="O23" s="120"/>
      <c r="CA23" s="120"/>
      <c r="CB23" s="120"/>
    </row>
    <row r="24" spans="1:80" x14ac:dyDescent="0.2">
      <c r="A24" s="125"/>
      <c r="B24" s="126"/>
      <c r="C24" s="186" t="s">
        <v>94</v>
      </c>
      <c r="D24" s="187"/>
      <c r="E24" s="127"/>
      <c r="F24" s="128"/>
      <c r="G24" s="129"/>
      <c r="O24" s="120"/>
      <c r="CA24" s="120"/>
      <c r="CB24" s="120"/>
    </row>
    <row r="25" spans="1:80" x14ac:dyDescent="0.2">
      <c r="A25" s="121">
        <v>10</v>
      </c>
      <c r="B25" s="147" t="s">
        <v>162</v>
      </c>
      <c r="C25" s="145" t="s">
        <v>167</v>
      </c>
      <c r="D25" s="122" t="s">
        <v>85</v>
      </c>
      <c r="E25" s="123">
        <v>2</v>
      </c>
      <c r="F25" s="146"/>
      <c r="G25" s="124">
        <f>E25*F25</f>
        <v>0</v>
      </c>
      <c r="O25" s="120"/>
      <c r="CA25" s="120"/>
      <c r="CB25" s="120"/>
    </row>
    <row r="26" spans="1:80" ht="12.75" customHeight="1" x14ac:dyDescent="0.2">
      <c r="A26" s="125"/>
      <c r="B26" s="126"/>
      <c r="C26" s="186" t="s">
        <v>221</v>
      </c>
      <c r="D26" s="187"/>
      <c r="E26" s="127"/>
      <c r="F26" s="128"/>
      <c r="G26" s="129"/>
      <c r="O26" s="120"/>
      <c r="CA26" s="120"/>
      <c r="CB26" s="120"/>
    </row>
    <row r="27" spans="1:80" x14ac:dyDescent="0.2">
      <c r="A27" s="121">
        <v>11</v>
      </c>
      <c r="B27" s="147" t="s">
        <v>63</v>
      </c>
      <c r="C27" s="150" t="s">
        <v>76</v>
      </c>
      <c r="D27" s="122" t="s">
        <v>85</v>
      </c>
      <c r="E27" s="123">
        <v>1</v>
      </c>
      <c r="F27" s="146"/>
      <c r="G27" s="124">
        <f>E27*F27</f>
        <v>0</v>
      </c>
      <c r="O27" s="120"/>
      <c r="CA27" s="120"/>
      <c r="CB27" s="120"/>
    </row>
    <row r="28" spans="1:80" x14ac:dyDescent="0.2">
      <c r="A28" s="125"/>
      <c r="B28" s="126"/>
      <c r="C28" s="186" t="s">
        <v>90</v>
      </c>
      <c r="D28" s="187"/>
      <c r="E28" s="127"/>
      <c r="F28" s="128"/>
      <c r="G28" s="129"/>
      <c r="O28" s="120"/>
      <c r="CA28" s="120"/>
      <c r="CB28" s="120"/>
    </row>
    <row r="29" spans="1:80" x14ac:dyDescent="0.2">
      <c r="A29" s="121">
        <v>12</v>
      </c>
      <c r="B29" s="147" t="s">
        <v>163</v>
      </c>
      <c r="C29" s="145" t="s">
        <v>168</v>
      </c>
      <c r="D29" s="122" t="s">
        <v>85</v>
      </c>
      <c r="E29" s="123">
        <v>1</v>
      </c>
      <c r="F29" s="146"/>
      <c r="G29" s="124">
        <f>E29*F29</f>
        <v>0</v>
      </c>
      <c r="O29" s="120"/>
      <c r="CA29" s="120"/>
      <c r="CB29" s="120"/>
    </row>
    <row r="30" spans="1:80" x14ac:dyDescent="0.2">
      <c r="A30" s="125"/>
      <c r="B30" s="126"/>
      <c r="C30" s="186" t="s">
        <v>91</v>
      </c>
      <c r="D30" s="187"/>
      <c r="E30" s="127"/>
      <c r="F30" s="128"/>
      <c r="G30" s="129"/>
      <c r="O30" s="120"/>
      <c r="CA30" s="120"/>
      <c r="CB30" s="120"/>
    </row>
    <row r="31" spans="1:80" x14ac:dyDescent="0.2">
      <c r="A31" s="121">
        <v>13</v>
      </c>
      <c r="B31" s="147" t="s">
        <v>115</v>
      </c>
      <c r="C31" s="145" t="s">
        <v>134</v>
      </c>
      <c r="D31" s="122" t="s">
        <v>85</v>
      </c>
      <c r="E31" s="123">
        <v>3</v>
      </c>
      <c r="F31" s="146"/>
      <c r="G31" s="124">
        <f>E31*F31</f>
        <v>0</v>
      </c>
      <c r="O31" s="120"/>
      <c r="CA31" s="120"/>
      <c r="CB31" s="120"/>
    </row>
    <row r="32" spans="1:80" x14ac:dyDescent="0.2">
      <c r="A32" s="125"/>
      <c r="B32" s="126"/>
      <c r="C32" s="186" t="s">
        <v>170</v>
      </c>
      <c r="D32" s="187"/>
      <c r="E32" s="127"/>
      <c r="F32" s="128"/>
      <c r="G32" s="129"/>
      <c r="O32" s="120"/>
      <c r="CA32" s="120"/>
      <c r="CB32" s="120"/>
    </row>
    <row r="33" spans="1:80" x14ac:dyDescent="0.2">
      <c r="A33" s="121">
        <v>14</v>
      </c>
      <c r="B33" s="147" t="s">
        <v>114</v>
      </c>
      <c r="C33" s="145" t="s">
        <v>135</v>
      </c>
      <c r="D33" s="122" t="s">
        <v>85</v>
      </c>
      <c r="E33" s="123">
        <v>1</v>
      </c>
      <c r="F33" s="146"/>
      <c r="G33" s="124">
        <f>E33*F33</f>
        <v>0</v>
      </c>
      <c r="O33" s="120"/>
      <c r="CA33" s="120"/>
      <c r="CB33" s="120"/>
    </row>
    <row r="34" spans="1:80" ht="12.75" customHeight="1" x14ac:dyDescent="0.2">
      <c r="A34" s="125"/>
      <c r="B34" s="126"/>
      <c r="C34" s="186" t="s">
        <v>155</v>
      </c>
      <c r="D34" s="187"/>
      <c r="E34" s="127"/>
      <c r="F34" s="128"/>
      <c r="G34" s="129"/>
      <c r="O34" s="120"/>
      <c r="CA34" s="120"/>
      <c r="CB34" s="120"/>
    </row>
    <row r="35" spans="1:80" x14ac:dyDescent="0.2">
      <c r="A35" s="121">
        <v>15</v>
      </c>
      <c r="B35" s="147" t="s">
        <v>111</v>
      </c>
      <c r="C35" s="145" t="s">
        <v>132</v>
      </c>
      <c r="D35" s="122" t="s">
        <v>85</v>
      </c>
      <c r="E35" s="123">
        <v>5</v>
      </c>
      <c r="F35" s="146"/>
      <c r="G35" s="124">
        <f>E35*F35</f>
        <v>0</v>
      </c>
      <c r="O35" s="120"/>
      <c r="CA35" s="120"/>
      <c r="CB35" s="120"/>
    </row>
    <row r="36" spans="1:80" x14ac:dyDescent="0.2">
      <c r="A36" s="125"/>
      <c r="B36" s="126"/>
      <c r="C36" s="186"/>
      <c r="D36" s="187"/>
      <c r="E36" s="127"/>
      <c r="F36" s="128"/>
      <c r="G36" s="129"/>
      <c r="O36" s="120"/>
      <c r="CA36" s="120"/>
      <c r="CB36" s="120"/>
    </row>
    <row r="37" spans="1:80" x14ac:dyDescent="0.2">
      <c r="A37" s="121">
        <v>16</v>
      </c>
      <c r="B37" s="147" t="s">
        <v>110</v>
      </c>
      <c r="C37" s="145" t="s">
        <v>131</v>
      </c>
      <c r="D37" s="122" t="s">
        <v>85</v>
      </c>
      <c r="E37" s="123">
        <v>1</v>
      </c>
      <c r="F37" s="146"/>
      <c r="G37" s="124">
        <f>E37*F37</f>
        <v>0</v>
      </c>
      <c r="O37" s="120"/>
      <c r="CA37" s="120"/>
      <c r="CB37" s="120"/>
    </row>
    <row r="38" spans="1:80" x14ac:dyDescent="0.2">
      <c r="A38" s="125"/>
      <c r="B38" s="126"/>
      <c r="C38" s="186" t="s">
        <v>171</v>
      </c>
      <c r="D38" s="187"/>
      <c r="E38" s="127"/>
      <c r="F38" s="128"/>
      <c r="G38" s="129"/>
      <c r="O38" s="120"/>
      <c r="CA38" s="120"/>
      <c r="CB38" s="120"/>
    </row>
    <row r="39" spans="1:80" x14ac:dyDescent="0.2">
      <c r="A39" s="121">
        <v>17</v>
      </c>
      <c r="B39" s="147" t="s">
        <v>87</v>
      </c>
      <c r="C39" s="150" t="s">
        <v>71</v>
      </c>
      <c r="D39" s="122" t="s">
        <v>86</v>
      </c>
      <c r="E39" s="123">
        <v>1</v>
      </c>
      <c r="F39" s="146"/>
      <c r="G39" s="124">
        <f>E39*F39</f>
        <v>0</v>
      </c>
      <c r="O39" s="120"/>
      <c r="CA39" s="120"/>
      <c r="CB39" s="120"/>
    </row>
    <row r="40" spans="1:80" x14ac:dyDescent="0.2">
      <c r="A40" s="125"/>
      <c r="B40" s="126"/>
      <c r="C40" s="186" t="s">
        <v>97</v>
      </c>
      <c r="D40" s="187"/>
      <c r="E40" s="127"/>
      <c r="F40" s="128"/>
      <c r="G40" s="129"/>
      <c r="O40" s="120"/>
      <c r="CA40" s="120"/>
      <c r="CB40" s="120"/>
    </row>
    <row r="41" spans="1:80" x14ac:dyDescent="0.2">
      <c r="A41" s="130"/>
      <c r="B41" s="168" t="s">
        <v>213</v>
      </c>
      <c r="C41" s="169" t="s">
        <v>215</v>
      </c>
      <c r="D41" s="131"/>
      <c r="E41" s="132"/>
      <c r="F41" s="133"/>
      <c r="G41" s="134">
        <f>SUM(G7:G40)</f>
        <v>0</v>
      </c>
      <c r="O41" s="120">
        <v>4</v>
      </c>
      <c r="BA41" s="135">
        <f>SUM(BA7:BA40)</f>
        <v>0</v>
      </c>
      <c r="BB41" s="135">
        <f>SUM(BB7:BB40)</f>
        <v>0</v>
      </c>
      <c r="BC41" s="135">
        <f>SUM(BC7:BC40)</f>
        <v>0</v>
      </c>
      <c r="BD41" s="135">
        <f>SUM(BD7:BD40)</f>
        <v>0</v>
      </c>
      <c r="BE41" s="135">
        <f>SUM(BE7:BE40)</f>
        <v>0</v>
      </c>
    </row>
    <row r="42" spans="1:80" x14ac:dyDescent="0.2">
      <c r="A42" s="136"/>
      <c r="B42" s="136"/>
      <c r="C42" s="136"/>
      <c r="D42" s="136"/>
      <c r="E42" s="138"/>
      <c r="F42" s="136"/>
      <c r="G42" s="136"/>
    </row>
    <row r="43" spans="1:80" x14ac:dyDescent="0.2">
      <c r="A43" s="148" t="s">
        <v>182</v>
      </c>
      <c r="B43" s="136"/>
      <c r="C43" s="136"/>
      <c r="D43" s="136"/>
      <c r="E43" s="138"/>
      <c r="F43" s="136"/>
      <c r="G43" s="136"/>
    </row>
    <row r="44" spans="1:80" x14ac:dyDescent="0.2">
      <c r="A44" s="148" t="s">
        <v>208</v>
      </c>
      <c r="B44" s="136"/>
      <c r="C44" s="136"/>
      <c r="D44" s="136"/>
      <c r="E44" s="138"/>
      <c r="F44" s="136"/>
      <c r="G44" s="136"/>
    </row>
    <row r="45" spans="1:80" x14ac:dyDescent="0.2">
      <c r="A45" s="153" t="s">
        <v>203</v>
      </c>
      <c r="B45" s="136"/>
      <c r="C45" s="136"/>
      <c r="D45" s="136"/>
      <c r="E45" s="138"/>
      <c r="F45" s="136"/>
      <c r="G45" s="136"/>
    </row>
    <row r="46" spans="1:80" x14ac:dyDescent="0.2">
      <c r="A46" s="136"/>
      <c r="B46" s="136"/>
      <c r="C46" s="136"/>
      <c r="D46" s="136"/>
      <c r="E46" s="138"/>
      <c r="F46" s="136"/>
      <c r="G46" s="136"/>
    </row>
    <row r="47" spans="1:80" x14ac:dyDescent="0.2">
      <c r="A47" s="136"/>
      <c r="B47" s="136"/>
      <c r="C47" s="136"/>
      <c r="D47" s="136"/>
      <c r="E47" s="138"/>
      <c r="F47" s="136"/>
      <c r="G47" s="136"/>
    </row>
  </sheetData>
  <sheetProtection password="DCC5" sheet="1" objects="1" scenarios="1"/>
  <mergeCells count="21">
    <mergeCell ref="C40:D40"/>
    <mergeCell ref="C36:D36"/>
    <mergeCell ref="C38:D38"/>
    <mergeCell ref="C24:D24"/>
    <mergeCell ref="C26:D26"/>
    <mergeCell ref="C28:D28"/>
    <mergeCell ref="C30:D30"/>
    <mergeCell ref="C32:D32"/>
    <mergeCell ref="C34:D34"/>
    <mergeCell ref="C22:D22"/>
    <mergeCell ref="A1:G1"/>
    <mergeCell ref="A3:B3"/>
    <mergeCell ref="A4:B4"/>
    <mergeCell ref="E4:G4"/>
    <mergeCell ref="C8:D8"/>
    <mergeCell ref="C10:D10"/>
    <mergeCell ref="C12:D12"/>
    <mergeCell ref="C14:D14"/>
    <mergeCell ref="C16:D16"/>
    <mergeCell ref="C18:D18"/>
    <mergeCell ref="C20:D20"/>
  </mergeCells>
  <hyperlinks>
    <hyperlink ref="A45" r:id="rId1"/>
  </hyperlinks>
  <printOptions gridLinesSet="0"/>
  <pageMargins left="0.59055118110236227" right="0.39370078740157483" top="0.59055118110236227" bottom="0.98425196850393704" header="0.19685039370078741" footer="0.51181102362204722"/>
  <pageSetup paperSize="9" scale="95" fitToHeight="0" orientation="portrait" horizontalDpi="300" r:id="rId2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CZ43"/>
  <sheetViews>
    <sheetView showGridLines="0" showZeros="0" topLeftCell="A24" zoomScale="160" zoomScaleNormal="160" workbookViewId="0">
      <selection activeCell="C36" sqref="C36:D36"/>
    </sheetView>
  </sheetViews>
  <sheetFormatPr defaultRowHeight="12.75" x14ac:dyDescent="0.2"/>
  <cols>
    <col min="1" max="1" width="4.42578125" style="104" customWidth="1"/>
    <col min="2" max="2" width="16.140625" style="104" customWidth="1"/>
    <col min="3" max="3" width="40.42578125" style="104" customWidth="1"/>
    <col min="4" max="4" width="5.5703125" style="104" customWidth="1"/>
    <col min="5" max="5" width="8.5703125" style="137" customWidth="1"/>
    <col min="6" max="6" width="9.85546875" style="104" customWidth="1"/>
    <col min="7" max="7" width="13.85546875" style="104" customWidth="1"/>
    <col min="8" max="11" width="9.140625" style="104"/>
    <col min="12" max="12" width="75.42578125" style="104" customWidth="1"/>
    <col min="13" max="13" width="45.28515625" style="104" customWidth="1"/>
    <col min="14" max="256" width="9.140625" style="104"/>
    <col min="257" max="257" width="4.42578125" style="104" customWidth="1"/>
    <col min="258" max="258" width="11.5703125" style="104" customWidth="1"/>
    <col min="259" max="259" width="40.42578125" style="104" customWidth="1"/>
    <col min="260" max="260" width="5.5703125" style="104" customWidth="1"/>
    <col min="261" max="261" width="8.5703125" style="104" customWidth="1"/>
    <col min="262" max="262" width="9.85546875" style="104" customWidth="1"/>
    <col min="263" max="263" width="13.85546875" style="104" customWidth="1"/>
    <col min="264" max="267" width="9.140625" style="104"/>
    <col min="268" max="268" width="75.42578125" style="104" customWidth="1"/>
    <col min="269" max="269" width="45.28515625" style="104" customWidth="1"/>
    <col min="270" max="512" width="9.140625" style="104"/>
    <col min="513" max="513" width="4.42578125" style="104" customWidth="1"/>
    <col min="514" max="514" width="11.5703125" style="104" customWidth="1"/>
    <col min="515" max="515" width="40.42578125" style="104" customWidth="1"/>
    <col min="516" max="516" width="5.5703125" style="104" customWidth="1"/>
    <col min="517" max="517" width="8.5703125" style="104" customWidth="1"/>
    <col min="518" max="518" width="9.85546875" style="104" customWidth="1"/>
    <col min="519" max="519" width="13.85546875" style="104" customWidth="1"/>
    <col min="520" max="523" width="9.140625" style="104"/>
    <col min="524" max="524" width="75.42578125" style="104" customWidth="1"/>
    <col min="525" max="525" width="45.28515625" style="104" customWidth="1"/>
    <col min="526" max="768" width="9.140625" style="104"/>
    <col min="769" max="769" width="4.42578125" style="104" customWidth="1"/>
    <col min="770" max="770" width="11.5703125" style="104" customWidth="1"/>
    <col min="771" max="771" width="40.42578125" style="104" customWidth="1"/>
    <col min="772" max="772" width="5.5703125" style="104" customWidth="1"/>
    <col min="773" max="773" width="8.5703125" style="104" customWidth="1"/>
    <col min="774" max="774" width="9.85546875" style="104" customWidth="1"/>
    <col min="775" max="775" width="13.85546875" style="104" customWidth="1"/>
    <col min="776" max="779" width="9.140625" style="104"/>
    <col min="780" max="780" width="75.42578125" style="104" customWidth="1"/>
    <col min="781" max="781" width="45.28515625" style="104" customWidth="1"/>
    <col min="782" max="1024" width="9.140625" style="104"/>
    <col min="1025" max="1025" width="4.42578125" style="104" customWidth="1"/>
    <col min="1026" max="1026" width="11.5703125" style="104" customWidth="1"/>
    <col min="1027" max="1027" width="40.42578125" style="104" customWidth="1"/>
    <col min="1028" max="1028" width="5.5703125" style="104" customWidth="1"/>
    <col min="1029" max="1029" width="8.5703125" style="104" customWidth="1"/>
    <col min="1030" max="1030" width="9.85546875" style="104" customWidth="1"/>
    <col min="1031" max="1031" width="13.85546875" style="104" customWidth="1"/>
    <col min="1032" max="1035" width="9.140625" style="104"/>
    <col min="1036" max="1036" width="75.42578125" style="104" customWidth="1"/>
    <col min="1037" max="1037" width="45.28515625" style="104" customWidth="1"/>
    <col min="1038" max="1280" width="9.140625" style="104"/>
    <col min="1281" max="1281" width="4.42578125" style="104" customWidth="1"/>
    <col min="1282" max="1282" width="11.5703125" style="104" customWidth="1"/>
    <col min="1283" max="1283" width="40.42578125" style="104" customWidth="1"/>
    <col min="1284" max="1284" width="5.5703125" style="104" customWidth="1"/>
    <col min="1285" max="1285" width="8.5703125" style="104" customWidth="1"/>
    <col min="1286" max="1286" width="9.85546875" style="104" customWidth="1"/>
    <col min="1287" max="1287" width="13.85546875" style="104" customWidth="1"/>
    <col min="1288" max="1291" width="9.140625" style="104"/>
    <col min="1292" max="1292" width="75.42578125" style="104" customWidth="1"/>
    <col min="1293" max="1293" width="45.28515625" style="104" customWidth="1"/>
    <col min="1294" max="1536" width="9.140625" style="104"/>
    <col min="1537" max="1537" width="4.42578125" style="104" customWidth="1"/>
    <col min="1538" max="1538" width="11.5703125" style="104" customWidth="1"/>
    <col min="1539" max="1539" width="40.42578125" style="104" customWidth="1"/>
    <col min="1540" max="1540" width="5.5703125" style="104" customWidth="1"/>
    <col min="1541" max="1541" width="8.5703125" style="104" customWidth="1"/>
    <col min="1542" max="1542" width="9.85546875" style="104" customWidth="1"/>
    <col min="1543" max="1543" width="13.85546875" style="104" customWidth="1"/>
    <col min="1544" max="1547" width="9.140625" style="104"/>
    <col min="1548" max="1548" width="75.42578125" style="104" customWidth="1"/>
    <col min="1549" max="1549" width="45.28515625" style="104" customWidth="1"/>
    <col min="1550" max="1792" width="9.140625" style="104"/>
    <col min="1793" max="1793" width="4.42578125" style="104" customWidth="1"/>
    <col min="1794" max="1794" width="11.5703125" style="104" customWidth="1"/>
    <col min="1795" max="1795" width="40.42578125" style="104" customWidth="1"/>
    <col min="1796" max="1796" width="5.5703125" style="104" customWidth="1"/>
    <col min="1797" max="1797" width="8.5703125" style="104" customWidth="1"/>
    <col min="1798" max="1798" width="9.85546875" style="104" customWidth="1"/>
    <col min="1799" max="1799" width="13.85546875" style="104" customWidth="1"/>
    <col min="1800" max="1803" width="9.140625" style="104"/>
    <col min="1804" max="1804" width="75.42578125" style="104" customWidth="1"/>
    <col min="1805" max="1805" width="45.28515625" style="104" customWidth="1"/>
    <col min="1806" max="2048" width="9.140625" style="104"/>
    <col min="2049" max="2049" width="4.42578125" style="104" customWidth="1"/>
    <col min="2050" max="2050" width="11.5703125" style="104" customWidth="1"/>
    <col min="2051" max="2051" width="40.42578125" style="104" customWidth="1"/>
    <col min="2052" max="2052" width="5.5703125" style="104" customWidth="1"/>
    <col min="2053" max="2053" width="8.5703125" style="104" customWidth="1"/>
    <col min="2054" max="2054" width="9.85546875" style="104" customWidth="1"/>
    <col min="2055" max="2055" width="13.85546875" style="104" customWidth="1"/>
    <col min="2056" max="2059" width="9.140625" style="104"/>
    <col min="2060" max="2060" width="75.42578125" style="104" customWidth="1"/>
    <col min="2061" max="2061" width="45.28515625" style="104" customWidth="1"/>
    <col min="2062" max="2304" width="9.140625" style="104"/>
    <col min="2305" max="2305" width="4.42578125" style="104" customWidth="1"/>
    <col min="2306" max="2306" width="11.5703125" style="104" customWidth="1"/>
    <col min="2307" max="2307" width="40.42578125" style="104" customWidth="1"/>
    <col min="2308" max="2308" width="5.5703125" style="104" customWidth="1"/>
    <col min="2309" max="2309" width="8.5703125" style="104" customWidth="1"/>
    <col min="2310" max="2310" width="9.85546875" style="104" customWidth="1"/>
    <col min="2311" max="2311" width="13.85546875" style="104" customWidth="1"/>
    <col min="2312" max="2315" width="9.140625" style="104"/>
    <col min="2316" max="2316" width="75.42578125" style="104" customWidth="1"/>
    <col min="2317" max="2317" width="45.28515625" style="104" customWidth="1"/>
    <col min="2318" max="2560" width="9.140625" style="104"/>
    <col min="2561" max="2561" width="4.42578125" style="104" customWidth="1"/>
    <col min="2562" max="2562" width="11.5703125" style="104" customWidth="1"/>
    <col min="2563" max="2563" width="40.42578125" style="104" customWidth="1"/>
    <col min="2564" max="2564" width="5.5703125" style="104" customWidth="1"/>
    <col min="2565" max="2565" width="8.5703125" style="104" customWidth="1"/>
    <col min="2566" max="2566" width="9.85546875" style="104" customWidth="1"/>
    <col min="2567" max="2567" width="13.85546875" style="104" customWidth="1"/>
    <col min="2568" max="2571" width="9.140625" style="104"/>
    <col min="2572" max="2572" width="75.42578125" style="104" customWidth="1"/>
    <col min="2573" max="2573" width="45.28515625" style="104" customWidth="1"/>
    <col min="2574" max="2816" width="9.140625" style="104"/>
    <col min="2817" max="2817" width="4.42578125" style="104" customWidth="1"/>
    <col min="2818" max="2818" width="11.5703125" style="104" customWidth="1"/>
    <col min="2819" max="2819" width="40.42578125" style="104" customWidth="1"/>
    <col min="2820" max="2820" width="5.5703125" style="104" customWidth="1"/>
    <col min="2821" max="2821" width="8.5703125" style="104" customWidth="1"/>
    <col min="2822" max="2822" width="9.85546875" style="104" customWidth="1"/>
    <col min="2823" max="2823" width="13.85546875" style="104" customWidth="1"/>
    <col min="2824" max="2827" width="9.140625" style="104"/>
    <col min="2828" max="2828" width="75.42578125" style="104" customWidth="1"/>
    <col min="2829" max="2829" width="45.28515625" style="104" customWidth="1"/>
    <col min="2830" max="3072" width="9.140625" style="104"/>
    <col min="3073" max="3073" width="4.42578125" style="104" customWidth="1"/>
    <col min="3074" max="3074" width="11.5703125" style="104" customWidth="1"/>
    <col min="3075" max="3075" width="40.42578125" style="104" customWidth="1"/>
    <col min="3076" max="3076" width="5.5703125" style="104" customWidth="1"/>
    <col min="3077" max="3077" width="8.5703125" style="104" customWidth="1"/>
    <col min="3078" max="3078" width="9.85546875" style="104" customWidth="1"/>
    <col min="3079" max="3079" width="13.85546875" style="104" customWidth="1"/>
    <col min="3080" max="3083" width="9.140625" style="104"/>
    <col min="3084" max="3084" width="75.42578125" style="104" customWidth="1"/>
    <col min="3085" max="3085" width="45.28515625" style="104" customWidth="1"/>
    <col min="3086" max="3328" width="9.140625" style="104"/>
    <col min="3329" max="3329" width="4.42578125" style="104" customWidth="1"/>
    <col min="3330" max="3330" width="11.5703125" style="104" customWidth="1"/>
    <col min="3331" max="3331" width="40.42578125" style="104" customWidth="1"/>
    <col min="3332" max="3332" width="5.5703125" style="104" customWidth="1"/>
    <col min="3333" max="3333" width="8.5703125" style="104" customWidth="1"/>
    <col min="3334" max="3334" width="9.85546875" style="104" customWidth="1"/>
    <col min="3335" max="3335" width="13.85546875" style="104" customWidth="1"/>
    <col min="3336" max="3339" width="9.140625" style="104"/>
    <col min="3340" max="3340" width="75.42578125" style="104" customWidth="1"/>
    <col min="3341" max="3341" width="45.28515625" style="104" customWidth="1"/>
    <col min="3342" max="3584" width="9.140625" style="104"/>
    <col min="3585" max="3585" width="4.42578125" style="104" customWidth="1"/>
    <col min="3586" max="3586" width="11.5703125" style="104" customWidth="1"/>
    <col min="3587" max="3587" width="40.42578125" style="104" customWidth="1"/>
    <col min="3588" max="3588" width="5.5703125" style="104" customWidth="1"/>
    <col min="3589" max="3589" width="8.5703125" style="104" customWidth="1"/>
    <col min="3590" max="3590" width="9.85546875" style="104" customWidth="1"/>
    <col min="3591" max="3591" width="13.85546875" style="104" customWidth="1"/>
    <col min="3592" max="3595" width="9.140625" style="104"/>
    <col min="3596" max="3596" width="75.42578125" style="104" customWidth="1"/>
    <col min="3597" max="3597" width="45.28515625" style="104" customWidth="1"/>
    <col min="3598" max="3840" width="9.140625" style="104"/>
    <col min="3841" max="3841" width="4.42578125" style="104" customWidth="1"/>
    <col min="3842" max="3842" width="11.5703125" style="104" customWidth="1"/>
    <col min="3843" max="3843" width="40.42578125" style="104" customWidth="1"/>
    <col min="3844" max="3844" width="5.5703125" style="104" customWidth="1"/>
    <col min="3845" max="3845" width="8.5703125" style="104" customWidth="1"/>
    <col min="3846" max="3846" width="9.85546875" style="104" customWidth="1"/>
    <col min="3847" max="3847" width="13.85546875" style="104" customWidth="1"/>
    <col min="3848" max="3851" width="9.140625" style="104"/>
    <col min="3852" max="3852" width="75.42578125" style="104" customWidth="1"/>
    <col min="3853" max="3853" width="45.28515625" style="104" customWidth="1"/>
    <col min="3854" max="4096" width="9.140625" style="104"/>
    <col min="4097" max="4097" width="4.42578125" style="104" customWidth="1"/>
    <col min="4098" max="4098" width="11.5703125" style="104" customWidth="1"/>
    <col min="4099" max="4099" width="40.42578125" style="104" customWidth="1"/>
    <col min="4100" max="4100" width="5.5703125" style="104" customWidth="1"/>
    <col min="4101" max="4101" width="8.5703125" style="104" customWidth="1"/>
    <col min="4102" max="4102" width="9.85546875" style="104" customWidth="1"/>
    <col min="4103" max="4103" width="13.85546875" style="104" customWidth="1"/>
    <col min="4104" max="4107" width="9.140625" style="104"/>
    <col min="4108" max="4108" width="75.42578125" style="104" customWidth="1"/>
    <col min="4109" max="4109" width="45.28515625" style="104" customWidth="1"/>
    <col min="4110" max="4352" width="9.140625" style="104"/>
    <col min="4353" max="4353" width="4.42578125" style="104" customWidth="1"/>
    <col min="4354" max="4354" width="11.5703125" style="104" customWidth="1"/>
    <col min="4355" max="4355" width="40.42578125" style="104" customWidth="1"/>
    <col min="4356" max="4356" width="5.5703125" style="104" customWidth="1"/>
    <col min="4357" max="4357" width="8.5703125" style="104" customWidth="1"/>
    <col min="4358" max="4358" width="9.85546875" style="104" customWidth="1"/>
    <col min="4359" max="4359" width="13.85546875" style="104" customWidth="1"/>
    <col min="4360" max="4363" width="9.140625" style="104"/>
    <col min="4364" max="4364" width="75.42578125" style="104" customWidth="1"/>
    <col min="4365" max="4365" width="45.28515625" style="104" customWidth="1"/>
    <col min="4366" max="4608" width="9.140625" style="104"/>
    <col min="4609" max="4609" width="4.42578125" style="104" customWidth="1"/>
    <col min="4610" max="4610" width="11.5703125" style="104" customWidth="1"/>
    <col min="4611" max="4611" width="40.42578125" style="104" customWidth="1"/>
    <col min="4612" max="4612" width="5.5703125" style="104" customWidth="1"/>
    <col min="4613" max="4613" width="8.5703125" style="104" customWidth="1"/>
    <col min="4614" max="4614" width="9.85546875" style="104" customWidth="1"/>
    <col min="4615" max="4615" width="13.85546875" style="104" customWidth="1"/>
    <col min="4616" max="4619" width="9.140625" style="104"/>
    <col min="4620" max="4620" width="75.42578125" style="104" customWidth="1"/>
    <col min="4621" max="4621" width="45.28515625" style="104" customWidth="1"/>
    <col min="4622" max="4864" width="9.140625" style="104"/>
    <col min="4865" max="4865" width="4.42578125" style="104" customWidth="1"/>
    <col min="4866" max="4866" width="11.5703125" style="104" customWidth="1"/>
    <col min="4867" max="4867" width="40.42578125" style="104" customWidth="1"/>
    <col min="4868" max="4868" width="5.5703125" style="104" customWidth="1"/>
    <col min="4869" max="4869" width="8.5703125" style="104" customWidth="1"/>
    <col min="4870" max="4870" width="9.85546875" style="104" customWidth="1"/>
    <col min="4871" max="4871" width="13.85546875" style="104" customWidth="1"/>
    <col min="4872" max="4875" width="9.140625" style="104"/>
    <col min="4876" max="4876" width="75.42578125" style="104" customWidth="1"/>
    <col min="4877" max="4877" width="45.28515625" style="104" customWidth="1"/>
    <col min="4878" max="5120" width="9.140625" style="104"/>
    <col min="5121" max="5121" width="4.42578125" style="104" customWidth="1"/>
    <col min="5122" max="5122" width="11.5703125" style="104" customWidth="1"/>
    <col min="5123" max="5123" width="40.42578125" style="104" customWidth="1"/>
    <col min="5124" max="5124" width="5.5703125" style="104" customWidth="1"/>
    <col min="5125" max="5125" width="8.5703125" style="104" customWidth="1"/>
    <col min="5126" max="5126" width="9.85546875" style="104" customWidth="1"/>
    <col min="5127" max="5127" width="13.85546875" style="104" customWidth="1"/>
    <col min="5128" max="5131" width="9.140625" style="104"/>
    <col min="5132" max="5132" width="75.42578125" style="104" customWidth="1"/>
    <col min="5133" max="5133" width="45.28515625" style="104" customWidth="1"/>
    <col min="5134" max="5376" width="9.140625" style="104"/>
    <col min="5377" max="5377" width="4.42578125" style="104" customWidth="1"/>
    <col min="5378" max="5378" width="11.5703125" style="104" customWidth="1"/>
    <col min="5379" max="5379" width="40.42578125" style="104" customWidth="1"/>
    <col min="5380" max="5380" width="5.5703125" style="104" customWidth="1"/>
    <col min="5381" max="5381" width="8.5703125" style="104" customWidth="1"/>
    <col min="5382" max="5382" width="9.85546875" style="104" customWidth="1"/>
    <col min="5383" max="5383" width="13.85546875" style="104" customWidth="1"/>
    <col min="5384" max="5387" width="9.140625" style="104"/>
    <col min="5388" max="5388" width="75.42578125" style="104" customWidth="1"/>
    <col min="5389" max="5389" width="45.28515625" style="104" customWidth="1"/>
    <col min="5390" max="5632" width="9.140625" style="104"/>
    <col min="5633" max="5633" width="4.42578125" style="104" customWidth="1"/>
    <col min="5634" max="5634" width="11.5703125" style="104" customWidth="1"/>
    <col min="5635" max="5635" width="40.42578125" style="104" customWidth="1"/>
    <col min="5636" max="5636" width="5.5703125" style="104" customWidth="1"/>
    <col min="5637" max="5637" width="8.5703125" style="104" customWidth="1"/>
    <col min="5638" max="5638" width="9.85546875" style="104" customWidth="1"/>
    <col min="5639" max="5639" width="13.85546875" style="104" customWidth="1"/>
    <col min="5640" max="5643" width="9.140625" style="104"/>
    <col min="5644" max="5644" width="75.42578125" style="104" customWidth="1"/>
    <col min="5645" max="5645" width="45.28515625" style="104" customWidth="1"/>
    <col min="5646" max="5888" width="9.140625" style="104"/>
    <col min="5889" max="5889" width="4.42578125" style="104" customWidth="1"/>
    <col min="5890" max="5890" width="11.5703125" style="104" customWidth="1"/>
    <col min="5891" max="5891" width="40.42578125" style="104" customWidth="1"/>
    <col min="5892" max="5892" width="5.5703125" style="104" customWidth="1"/>
    <col min="5893" max="5893" width="8.5703125" style="104" customWidth="1"/>
    <col min="5894" max="5894" width="9.85546875" style="104" customWidth="1"/>
    <col min="5895" max="5895" width="13.85546875" style="104" customWidth="1"/>
    <col min="5896" max="5899" width="9.140625" style="104"/>
    <col min="5900" max="5900" width="75.42578125" style="104" customWidth="1"/>
    <col min="5901" max="5901" width="45.28515625" style="104" customWidth="1"/>
    <col min="5902" max="6144" width="9.140625" style="104"/>
    <col min="6145" max="6145" width="4.42578125" style="104" customWidth="1"/>
    <col min="6146" max="6146" width="11.5703125" style="104" customWidth="1"/>
    <col min="6147" max="6147" width="40.42578125" style="104" customWidth="1"/>
    <col min="6148" max="6148" width="5.5703125" style="104" customWidth="1"/>
    <col min="6149" max="6149" width="8.5703125" style="104" customWidth="1"/>
    <col min="6150" max="6150" width="9.85546875" style="104" customWidth="1"/>
    <col min="6151" max="6151" width="13.85546875" style="104" customWidth="1"/>
    <col min="6152" max="6155" width="9.140625" style="104"/>
    <col min="6156" max="6156" width="75.42578125" style="104" customWidth="1"/>
    <col min="6157" max="6157" width="45.28515625" style="104" customWidth="1"/>
    <col min="6158" max="6400" width="9.140625" style="104"/>
    <col min="6401" max="6401" width="4.42578125" style="104" customWidth="1"/>
    <col min="6402" max="6402" width="11.5703125" style="104" customWidth="1"/>
    <col min="6403" max="6403" width="40.42578125" style="104" customWidth="1"/>
    <col min="6404" max="6404" width="5.5703125" style="104" customWidth="1"/>
    <col min="6405" max="6405" width="8.5703125" style="104" customWidth="1"/>
    <col min="6406" max="6406" width="9.85546875" style="104" customWidth="1"/>
    <col min="6407" max="6407" width="13.85546875" style="104" customWidth="1"/>
    <col min="6408" max="6411" width="9.140625" style="104"/>
    <col min="6412" max="6412" width="75.42578125" style="104" customWidth="1"/>
    <col min="6413" max="6413" width="45.28515625" style="104" customWidth="1"/>
    <col min="6414" max="6656" width="9.140625" style="104"/>
    <col min="6657" max="6657" width="4.42578125" style="104" customWidth="1"/>
    <col min="6658" max="6658" width="11.5703125" style="104" customWidth="1"/>
    <col min="6659" max="6659" width="40.42578125" style="104" customWidth="1"/>
    <col min="6660" max="6660" width="5.5703125" style="104" customWidth="1"/>
    <col min="6661" max="6661" width="8.5703125" style="104" customWidth="1"/>
    <col min="6662" max="6662" width="9.85546875" style="104" customWidth="1"/>
    <col min="6663" max="6663" width="13.85546875" style="104" customWidth="1"/>
    <col min="6664" max="6667" width="9.140625" style="104"/>
    <col min="6668" max="6668" width="75.42578125" style="104" customWidth="1"/>
    <col min="6669" max="6669" width="45.28515625" style="104" customWidth="1"/>
    <col min="6670" max="6912" width="9.140625" style="104"/>
    <col min="6913" max="6913" width="4.42578125" style="104" customWidth="1"/>
    <col min="6914" max="6914" width="11.5703125" style="104" customWidth="1"/>
    <col min="6915" max="6915" width="40.42578125" style="104" customWidth="1"/>
    <col min="6916" max="6916" width="5.5703125" style="104" customWidth="1"/>
    <col min="6917" max="6917" width="8.5703125" style="104" customWidth="1"/>
    <col min="6918" max="6918" width="9.85546875" style="104" customWidth="1"/>
    <col min="6919" max="6919" width="13.85546875" style="104" customWidth="1"/>
    <col min="6920" max="6923" width="9.140625" style="104"/>
    <col min="6924" max="6924" width="75.42578125" style="104" customWidth="1"/>
    <col min="6925" max="6925" width="45.28515625" style="104" customWidth="1"/>
    <col min="6926" max="7168" width="9.140625" style="104"/>
    <col min="7169" max="7169" width="4.42578125" style="104" customWidth="1"/>
    <col min="7170" max="7170" width="11.5703125" style="104" customWidth="1"/>
    <col min="7171" max="7171" width="40.42578125" style="104" customWidth="1"/>
    <col min="7172" max="7172" width="5.5703125" style="104" customWidth="1"/>
    <col min="7173" max="7173" width="8.5703125" style="104" customWidth="1"/>
    <col min="7174" max="7174" width="9.85546875" style="104" customWidth="1"/>
    <col min="7175" max="7175" width="13.85546875" style="104" customWidth="1"/>
    <col min="7176" max="7179" width="9.140625" style="104"/>
    <col min="7180" max="7180" width="75.42578125" style="104" customWidth="1"/>
    <col min="7181" max="7181" width="45.28515625" style="104" customWidth="1"/>
    <col min="7182" max="7424" width="9.140625" style="104"/>
    <col min="7425" max="7425" width="4.42578125" style="104" customWidth="1"/>
    <col min="7426" max="7426" width="11.5703125" style="104" customWidth="1"/>
    <col min="7427" max="7427" width="40.42578125" style="104" customWidth="1"/>
    <col min="7428" max="7428" width="5.5703125" style="104" customWidth="1"/>
    <col min="7429" max="7429" width="8.5703125" style="104" customWidth="1"/>
    <col min="7430" max="7430" width="9.85546875" style="104" customWidth="1"/>
    <col min="7431" max="7431" width="13.85546875" style="104" customWidth="1"/>
    <col min="7432" max="7435" width="9.140625" style="104"/>
    <col min="7436" max="7436" width="75.42578125" style="104" customWidth="1"/>
    <col min="7437" max="7437" width="45.28515625" style="104" customWidth="1"/>
    <col min="7438" max="7680" width="9.140625" style="104"/>
    <col min="7681" max="7681" width="4.42578125" style="104" customWidth="1"/>
    <col min="7682" max="7682" width="11.5703125" style="104" customWidth="1"/>
    <col min="7683" max="7683" width="40.42578125" style="104" customWidth="1"/>
    <col min="7684" max="7684" width="5.5703125" style="104" customWidth="1"/>
    <col min="7685" max="7685" width="8.5703125" style="104" customWidth="1"/>
    <col min="7686" max="7686" width="9.85546875" style="104" customWidth="1"/>
    <col min="7687" max="7687" width="13.85546875" style="104" customWidth="1"/>
    <col min="7688" max="7691" width="9.140625" style="104"/>
    <col min="7692" max="7692" width="75.42578125" style="104" customWidth="1"/>
    <col min="7693" max="7693" width="45.28515625" style="104" customWidth="1"/>
    <col min="7694" max="7936" width="9.140625" style="104"/>
    <col min="7937" max="7937" width="4.42578125" style="104" customWidth="1"/>
    <col min="7938" max="7938" width="11.5703125" style="104" customWidth="1"/>
    <col min="7939" max="7939" width="40.42578125" style="104" customWidth="1"/>
    <col min="7940" max="7940" width="5.5703125" style="104" customWidth="1"/>
    <col min="7941" max="7941" width="8.5703125" style="104" customWidth="1"/>
    <col min="7942" max="7942" width="9.85546875" style="104" customWidth="1"/>
    <col min="7943" max="7943" width="13.85546875" style="104" customWidth="1"/>
    <col min="7944" max="7947" width="9.140625" style="104"/>
    <col min="7948" max="7948" width="75.42578125" style="104" customWidth="1"/>
    <col min="7949" max="7949" width="45.28515625" style="104" customWidth="1"/>
    <col min="7950" max="8192" width="9.140625" style="104"/>
    <col min="8193" max="8193" width="4.42578125" style="104" customWidth="1"/>
    <col min="8194" max="8194" width="11.5703125" style="104" customWidth="1"/>
    <col min="8195" max="8195" width="40.42578125" style="104" customWidth="1"/>
    <col min="8196" max="8196" width="5.5703125" style="104" customWidth="1"/>
    <col min="8197" max="8197" width="8.5703125" style="104" customWidth="1"/>
    <col min="8198" max="8198" width="9.85546875" style="104" customWidth="1"/>
    <col min="8199" max="8199" width="13.85546875" style="104" customWidth="1"/>
    <col min="8200" max="8203" width="9.140625" style="104"/>
    <col min="8204" max="8204" width="75.42578125" style="104" customWidth="1"/>
    <col min="8205" max="8205" width="45.28515625" style="104" customWidth="1"/>
    <col min="8206" max="8448" width="9.140625" style="104"/>
    <col min="8449" max="8449" width="4.42578125" style="104" customWidth="1"/>
    <col min="8450" max="8450" width="11.5703125" style="104" customWidth="1"/>
    <col min="8451" max="8451" width="40.42578125" style="104" customWidth="1"/>
    <col min="8452" max="8452" width="5.5703125" style="104" customWidth="1"/>
    <col min="8453" max="8453" width="8.5703125" style="104" customWidth="1"/>
    <col min="8454" max="8454" width="9.85546875" style="104" customWidth="1"/>
    <col min="8455" max="8455" width="13.85546875" style="104" customWidth="1"/>
    <col min="8456" max="8459" width="9.140625" style="104"/>
    <col min="8460" max="8460" width="75.42578125" style="104" customWidth="1"/>
    <col min="8461" max="8461" width="45.28515625" style="104" customWidth="1"/>
    <col min="8462" max="8704" width="9.140625" style="104"/>
    <col min="8705" max="8705" width="4.42578125" style="104" customWidth="1"/>
    <col min="8706" max="8706" width="11.5703125" style="104" customWidth="1"/>
    <col min="8707" max="8707" width="40.42578125" style="104" customWidth="1"/>
    <col min="8708" max="8708" width="5.5703125" style="104" customWidth="1"/>
    <col min="8709" max="8709" width="8.5703125" style="104" customWidth="1"/>
    <col min="8710" max="8710" width="9.85546875" style="104" customWidth="1"/>
    <col min="8711" max="8711" width="13.85546875" style="104" customWidth="1"/>
    <col min="8712" max="8715" width="9.140625" style="104"/>
    <col min="8716" max="8716" width="75.42578125" style="104" customWidth="1"/>
    <col min="8717" max="8717" width="45.28515625" style="104" customWidth="1"/>
    <col min="8718" max="8960" width="9.140625" style="104"/>
    <col min="8961" max="8961" width="4.42578125" style="104" customWidth="1"/>
    <col min="8962" max="8962" width="11.5703125" style="104" customWidth="1"/>
    <col min="8963" max="8963" width="40.42578125" style="104" customWidth="1"/>
    <col min="8964" max="8964" width="5.5703125" style="104" customWidth="1"/>
    <col min="8965" max="8965" width="8.5703125" style="104" customWidth="1"/>
    <col min="8966" max="8966" width="9.85546875" style="104" customWidth="1"/>
    <col min="8967" max="8967" width="13.85546875" style="104" customWidth="1"/>
    <col min="8968" max="8971" width="9.140625" style="104"/>
    <col min="8972" max="8972" width="75.42578125" style="104" customWidth="1"/>
    <col min="8973" max="8973" width="45.28515625" style="104" customWidth="1"/>
    <col min="8974" max="9216" width="9.140625" style="104"/>
    <col min="9217" max="9217" width="4.42578125" style="104" customWidth="1"/>
    <col min="9218" max="9218" width="11.5703125" style="104" customWidth="1"/>
    <col min="9219" max="9219" width="40.42578125" style="104" customWidth="1"/>
    <col min="9220" max="9220" width="5.5703125" style="104" customWidth="1"/>
    <col min="9221" max="9221" width="8.5703125" style="104" customWidth="1"/>
    <col min="9222" max="9222" width="9.85546875" style="104" customWidth="1"/>
    <col min="9223" max="9223" width="13.85546875" style="104" customWidth="1"/>
    <col min="9224" max="9227" width="9.140625" style="104"/>
    <col min="9228" max="9228" width="75.42578125" style="104" customWidth="1"/>
    <col min="9229" max="9229" width="45.28515625" style="104" customWidth="1"/>
    <col min="9230" max="9472" width="9.140625" style="104"/>
    <col min="9473" max="9473" width="4.42578125" style="104" customWidth="1"/>
    <col min="9474" max="9474" width="11.5703125" style="104" customWidth="1"/>
    <col min="9475" max="9475" width="40.42578125" style="104" customWidth="1"/>
    <col min="9476" max="9476" width="5.5703125" style="104" customWidth="1"/>
    <col min="9477" max="9477" width="8.5703125" style="104" customWidth="1"/>
    <col min="9478" max="9478" width="9.85546875" style="104" customWidth="1"/>
    <col min="9479" max="9479" width="13.85546875" style="104" customWidth="1"/>
    <col min="9480" max="9483" width="9.140625" style="104"/>
    <col min="9484" max="9484" width="75.42578125" style="104" customWidth="1"/>
    <col min="9485" max="9485" width="45.28515625" style="104" customWidth="1"/>
    <col min="9486" max="9728" width="9.140625" style="104"/>
    <col min="9729" max="9729" width="4.42578125" style="104" customWidth="1"/>
    <col min="9730" max="9730" width="11.5703125" style="104" customWidth="1"/>
    <col min="9731" max="9731" width="40.42578125" style="104" customWidth="1"/>
    <col min="9732" max="9732" width="5.5703125" style="104" customWidth="1"/>
    <col min="9733" max="9733" width="8.5703125" style="104" customWidth="1"/>
    <col min="9734" max="9734" width="9.85546875" style="104" customWidth="1"/>
    <col min="9735" max="9735" width="13.85546875" style="104" customWidth="1"/>
    <col min="9736" max="9739" width="9.140625" style="104"/>
    <col min="9740" max="9740" width="75.42578125" style="104" customWidth="1"/>
    <col min="9741" max="9741" width="45.28515625" style="104" customWidth="1"/>
    <col min="9742" max="9984" width="9.140625" style="104"/>
    <col min="9985" max="9985" width="4.42578125" style="104" customWidth="1"/>
    <col min="9986" max="9986" width="11.5703125" style="104" customWidth="1"/>
    <col min="9987" max="9987" width="40.42578125" style="104" customWidth="1"/>
    <col min="9988" max="9988" width="5.5703125" style="104" customWidth="1"/>
    <col min="9989" max="9989" width="8.5703125" style="104" customWidth="1"/>
    <col min="9990" max="9990" width="9.85546875" style="104" customWidth="1"/>
    <col min="9991" max="9991" width="13.85546875" style="104" customWidth="1"/>
    <col min="9992" max="9995" width="9.140625" style="104"/>
    <col min="9996" max="9996" width="75.42578125" style="104" customWidth="1"/>
    <col min="9997" max="9997" width="45.28515625" style="104" customWidth="1"/>
    <col min="9998" max="10240" width="9.140625" style="104"/>
    <col min="10241" max="10241" width="4.42578125" style="104" customWidth="1"/>
    <col min="10242" max="10242" width="11.5703125" style="104" customWidth="1"/>
    <col min="10243" max="10243" width="40.42578125" style="104" customWidth="1"/>
    <col min="10244" max="10244" width="5.5703125" style="104" customWidth="1"/>
    <col min="10245" max="10245" width="8.5703125" style="104" customWidth="1"/>
    <col min="10246" max="10246" width="9.85546875" style="104" customWidth="1"/>
    <col min="10247" max="10247" width="13.85546875" style="104" customWidth="1"/>
    <col min="10248" max="10251" width="9.140625" style="104"/>
    <col min="10252" max="10252" width="75.42578125" style="104" customWidth="1"/>
    <col min="10253" max="10253" width="45.28515625" style="104" customWidth="1"/>
    <col min="10254" max="10496" width="9.140625" style="104"/>
    <col min="10497" max="10497" width="4.42578125" style="104" customWidth="1"/>
    <col min="10498" max="10498" width="11.5703125" style="104" customWidth="1"/>
    <col min="10499" max="10499" width="40.42578125" style="104" customWidth="1"/>
    <col min="10500" max="10500" width="5.5703125" style="104" customWidth="1"/>
    <col min="10501" max="10501" width="8.5703125" style="104" customWidth="1"/>
    <col min="10502" max="10502" width="9.85546875" style="104" customWidth="1"/>
    <col min="10503" max="10503" width="13.85546875" style="104" customWidth="1"/>
    <col min="10504" max="10507" width="9.140625" style="104"/>
    <col min="10508" max="10508" width="75.42578125" style="104" customWidth="1"/>
    <col min="10509" max="10509" width="45.28515625" style="104" customWidth="1"/>
    <col min="10510" max="10752" width="9.140625" style="104"/>
    <col min="10753" max="10753" width="4.42578125" style="104" customWidth="1"/>
    <col min="10754" max="10754" width="11.5703125" style="104" customWidth="1"/>
    <col min="10755" max="10755" width="40.42578125" style="104" customWidth="1"/>
    <col min="10756" max="10756" width="5.5703125" style="104" customWidth="1"/>
    <col min="10757" max="10757" width="8.5703125" style="104" customWidth="1"/>
    <col min="10758" max="10758" width="9.85546875" style="104" customWidth="1"/>
    <col min="10759" max="10759" width="13.85546875" style="104" customWidth="1"/>
    <col min="10760" max="10763" width="9.140625" style="104"/>
    <col min="10764" max="10764" width="75.42578125" style="104" customWidth="1"/>
    <col min="10765" max="10765" width="45.28515625" style="104" customWidth="1"/>
    <col min="10766" max="11008" width="9.140625" style="104"/>
    <col min="11009" max="11009" width="4.42578125" style="104" customWidth="1"/>
    <col min="11010" max="11010" width="11.5703125" style="104" customWidth="1"/>
    <col min="11011" max="11011" width="40.42578125" style="104" customWidth="1"/>
    <col min="11012" max="11012" width="5.5703125" style="104" customWidth="1"/>
    <col min="11013" max="11013" width="8.5703125" style="104" customWidth="1"/>
    <col min="11014" max="11014" width="9.85546875" style="104" customWidth="1"/>
    <col min="11015" max="11015" width="13.85546875" style="104" customWidth="1"/>
    <col min="11016" max="11019" width="9.140625" style="104"/>
    <col min="11020" max="11020" width="75.42578125" style="104" customWidth="1"/>
    <col min="11021" max="11021" width="45.28515625" style="104" customWidth="1"/>
    <col min="11022" max="11264" width="9.140625" style="104"/>
    <col min="11265" max="11265" width="4.42578125" style="104" customWidth="1"/>
    <col min="11266" max="11266" width="11.5703125" style="104" customWidth="1"/>
    <col min="11267" max="11267" width="40.42578125" style="104" customWidth="1"/>
    <col min="11268" max="11268" width="5.5703125" style="104" customWidth="1"/>
    <col min="11269" max="11269" width="8.5703125" style="104" customWidth="1"/>
    <col min="11270" max="11270" width="9.85546875" style="104" customWidth="1"/>
    <col min="11271" max="11271" width="13.85546875" style="104" customWidth="1"/>
    <col min="11272" max="11275" width="9.140625" style="104"/>
    <col min="11276" max="11276" width="75.42578125" style="104" customWidth="1"/>
    <col min="11277" max="11277" width="45.28515625" style="104" customWidth="1"/>
    <col min="11278" max="11520" width="9.140625" style="104"/>
    <col min="11521" max="11521" width="4.42578125" style="104" customWidth="1"/>
    <col min="11522" max="11522" width="11.5703125" style="104" customWidth="1"/>
    <col min="11523" max="11523" width="40.42578125" style="104" customWidth="1"/>
    <col min="11524" max="11524" width="5.5703125" style="104" customWidth="1"/>
    <col min="11525" max="11525" width="8.5703125" style="104" customWidth="1"/>
    <col min="11526" max="11526" width="9.85546875" style="104" customWidth="1"/>
    <col min="11527" max="11527" width="13.85546875" style="104" customWidth="1"/>
    <col min="11528" max="11531" width="9.140625" style="104"/>
    <col min="11532" max="11532" width="75.42578125" style="104" customWidth="1"/>
    <col min="11533" max="11533" width="45.28515625" style="104" customWidth="1"/>
    <col min="11534" max="11776" width="9.140625" style="104"/>
    <col min="11777" max="11777" width="4.42578125" style="104" customWidth="1"/>
    <col min="11778" max="11778" width="11.5703125" style="104" customWidth="1"/>
    <col min="11779" max="11779" width="40.42578125" style="104" customWidth="1"/>
    <col min="11780" max="11780" width="5.5703125" style="104" customWidth="1"/>
    <col min="11781" max="11781" width="8.5703125" style="104" customWidth="1"/>
    <col min="11782" max="11782" width="9.85546875" style="104" customWidth="1"/>
    <col min="11783" max="11783" width="13.85546875" style="104" customWidth="1"/>
    <col min="11784" max="11787" width="9.140625" style="104"/>
    <col min="11788" max="11788" width="75.42578125" style="104" customWidth="1"/>
    <col min="11789" max="11789" width="45.28515625" style="104" customWidth="1"/>
    <col min="11790" max="12032" width="9.140625" style="104"/>
    <col min="12033" max="12033" width="4.42578125" style="104" customWidth="1"/>
    <col min="12034" max="12034" width="11.5703125" style="104" customWidth="1"/>
    <col min="12035" max="12035" width="40.42578125" style="104" customWidth="1"/>
    <col min="12036" max="12036" width="5.5703125" style="104" customWidth="1"/>
    <col min="12037" max="12037" width="8.5703125" style="104" customWidth="1"/>
    <col min="12038" max="12038" width="9.85546875" style="104" customWidth="1"/>
    <col min="12039" max="12039" width="13.85546875" style="104" customWidth="1"/>
    <col min="12040" max="12043" width="9.140625" style="104"/>
    <col min="12044" max="12044" width="75.42578125" style="104" customWidth="1"/>
    <col min="12045" max="12045" width="45.28515625" style="104" customWidth="1"/>
    <col min="12046" max="12288" width="9.140625" style="104"/>
    <col min="12289" max="12289" width="4.42578125" style="104" customWidth="1"/>
    <col min="12290" max="12290" width="11.5703125" style="104" customWidth="1"/>
    <col min="12291" max="12291" width="40.42578125" style="104" customWidth="1"/>
    <col min="12292" max="12292" width="5.5703125" style="104" customWidth="1"/>
    <col min="12293" max="12293" width="8.5703125" style="104" customWidth="1"/>
    <col min="12294" max="12294" width="9.85546875" style="104" customWidth="1"/>
    <col min="12295" max="12295" width="13.85546875" style="104" customWidth="1"/>
    <col min="12296" max="12299" width="9.140625" style="104"/>
    <col min="12300" max="12300" width="75.42578125" style="104" customWidth="1"/>
    <col min="12301" max="12301" width="45.28515625" style="104" customWidth="1"/>
    <col min="12302" max="12544" width="9.140625" style="104"/>
    <col min="12545" max="12545" width="4.42578125" style="104" customWidth="1"/>
    <col min="12546" max="12546" width="11.5703125" style="104" customWidth="1"/>
    <col min="12547" max="12547" width="40.42578125" style="104" customWidth="1"/>
    <col min="12548" max="12548" width="5.5703125" style="104" customWidth="1"/>
    <col min="12549" max="12549" width="8.5703125" style="104" customWidth="1"/>
    <col min="12550" max="12550" width="9.85546875" style="104" customWidth="1"/>
    <col min="12551" max="12551" width="13.85546875" style="104" customWidth="1"/>
    <col min="12552" max="12555" width="9.140625" style="104"/>
    <col min="12556" max="12556" width="75.42578125" style="104" customWidth="1"/>
    <col min="12557" max="12557" width="45.28515625" style="104" customWidth="1"/>
    <col min="12558" max="12800" width="9.140625" style="104"/>
    <col min="12801" max="12801" width="4.42578125" style="104" customWidth="1"/>
    <col min="12802" max="12802" width="11.5703125" style="104" customWidth="1"/>
    <col min="12803" max="12803" width="40.42578125" style="104" customWidth="1"/>
    <col min="12804" max="12804" width="5.5703125" style="104" customWidth="1"/>
    <col min="12805" max="12805" width="8.5703125" style="104" customWidth="1"/>
    <col min="12806" max="12806" width="9.85546875" style="104" customWidth="1"/>
    <col min="12807" max="12807" width="13.85546875" style="104" customWidth="1"/>
    <col min="12808" max="12811" width="9.140625" style="104"/>
    <col min="12812" max="12812" width="75.42578125" style="104" customWidth="1"/>
    <col min="12813" max="12813" width="45.28515625" style="104" customWidth="1"/>
    <col min="12814" max="13056" width="9.140625" style="104"/>
    <col min="13057" max="13057" width="4.42578125" style="104" customWidth="1"/>
    <col min="13058" max="13058" width="11.5703125" style="104" customWidth="1"/>
    <col min="13059" max="13059" width="40.42578125" style="104" customWidth="1"/>
    <col min="13060" max="13060" width="5.5703125" style="104" customWidth="1"/>
    <col min="13061" max="13061" width="8.5703125" style="104" customWidth="1"/>
    <col min="13062" max="13062" width="9.85546875" style="104" customWidth="1"/>
    <col min="13063" max="13063" width="13.85546875" style="104" customWidth="1"/>
    <col min="13064" max="13067" width="9.140625" style="104"/>
    <col min="13068" max="13068" width="75.42578125" style="104" customWidth="1"/>
    <col min="13069" max="13069" width="45.28515625" style="104" customWidth="1"/>
    <col min="13070" max="13312" width="9.140625" style="104"/>
    <col min="13313" max="13313" width="4.42578125" style="104" customWidth="1"/>
    <col min="13314" max="13314" width="11.5703125" style="104" customWidth="1"/>
    <col min="13315" max="13315" width="40.42578125" style="104" customWidth="1"/>
    <col min="13316" max="13316" width="5.5703125" style="104" customWidth="1"/>
    <col min="13317" max="13317" width="8.5703125" style="104" customWidth="1"/>
    <col min="13318" max="13318" width="9.85546875" style="104" customWidth="1"/>
    <col min="13319" max="13319" width="13.85546875" style="104" customWidth="1"/>
    <col min="13320" max="13323" width="9.140625" style="104"/>
    <col min="13324" max="13324" width="75.42578125" style="104" customWidth="1"/>
    <col min="13325" max="13325" width="45.28515625" style="104" customWidth="1"/>
    <col min="13326" max="13568" width="9.140625" style="104"/>
    <col min="13569" max="13569" width="4.42578125" style="104" customWidth="1"/>
    <col min="13570" max="13570" width="11.5703125" style="104" customWidth="1"/>
    <col min="13571" max="13571" width="40.42578125" style="104" customWidth="1"/>
    <col min="13572" max="13572" width="5.5703125" style="104" customWidth="1"/>
    <col min="13573" max="13573" width="8.5703125" style="104" customWidth="1"/>
    <col min="13574" max="13574" width="9.85546875" style="104" customWidth="1"/>
    <col min="13575" max="13575" width="13.85546875" style="104" customWidth="1"/>
    <col min="13576" max="13579" width="9.140625" style="104"/>
    <col min="13580" max="13580" width="75.42578125" style="104" customWidth="1"/>
    <col min="13581" max="13581" width="45.28515625" style="104" customWidth="1"/>
    <col min="13582" max="13824" width="9.140625" style="104"/>
    <col min="13825" max="13825" width="4.42578125" style="104" customWidth="1"/>
    <col min="13826" max="13826" width="11.5703125" style="104" customWidth="1"/>
    <col min="13827" max="13827" width="40.42578125" style="104" customWidth="1"/>
    <col min="13828" max="13828" width="5.5703125" style="104" customWidth="1"/>
    <col min="13829" max="13829" width="8.5703125" style="104" customWidth="1"/>
    <col min="13830" max="13830" width="9.85546875" style="104" customWidth="1"/>
    <col min="13831" max="13831" width="13.85546875" style="104" customWidth="1"/>
    <col min="13832" max="13835" width="9.140625" style="104"/>
    <col min="13836" max="13836" width="75.42578125" style="104" customWidth="1"/>
    <col min="13837" max="13837" width="45.28515625" style="104" customWidth="1"/>
    <col min="13838" max="14080" width="9.140625" style="104"/>
    <col min="14081" max="14081" width="4.42578125" style="104" customWidth="1"/>
    <col min="14082" max="14082" width="11.5703125" style="104" customWidth="1"/>
    <col min="14083" max="14083" width="40.42578125" style="104" customWidth="1"/>
    <col min="14084" max="14084" width="5.5703125" style="104" customWidth="1"/>
    <col min="14085" max="14085" width="8.5703125" style="104" customWidth="1"/>
    <col min="14086" max="14086" width="9.85546875" style="104" customWidth="1"/>
    <col min="14087" max="14087" width="13.85546875" style="104" customWidth="1"/>
    <col min="14088" max="14091" width="9.140625" style="104"/>
    <col min="14092" max="14092" width="75.42578125" style="104" customWidth="1"/>
    <col min="14093" max="14093" width="45.28515625" style="104" customWidth="1"/>
    <col min="14094" max="14336" width="9.140625" style="104"/>
    <col min="14337" max="14337" width="4.42578125" style="104" customWidth="1"/>
    <col min="14338" max="14338" width="11.5703125" style="104" customWidth="1"/>
    <col min="14339" max="14339" width="40.42578125" style="104" customWidth="1"/>
    <col min="14340" max="14340" width="5.5703125" style="104" customWidth="1"/>
    <col min="14341" max="14341" width="8.5703125" style="104" customWidth="1"/>
    <col min="14342" max="14342" width="9.85546875" style="104" customWidth="1"/>
    <col min="14343" max="14343" width="13.85546875" style="104" customWidth="1"/>
    <col min="14344" max="14347" width="9.140625" style="104"/>
    <col min="14348" max="14348" width="75.42578125" style="104" customWidth="1"/>
    <col min="14349" max="14349" width="45.28515625" style="104" customWidth="1"/>
    <col min="14350" max="14592" width="9.140625" style="104"/>
    <col min="14593" max="14593" width="4.42578125" style="104" customWidth="1"/>
    <col min="14594" max="14594" width="11.5703125" style="104" customWidth="1"/>
    <col min="14595" max="14595" width="40.42578125" style="104" customWidth="1"/>
    <col min="14596" max="14596" width="5.5703125" style="104" customWidth="1"/>
    <col min="14597" max="14597" width="8.5703125" style="104" customWidth="1"/>
    <col min="14598" max="14598" width="9.85546875" style="104" customWidth="1"/>
    <col min="14599" max="14599" width="13.85546875" style="104" customWidth="1"/>
    <col min="14600" max="14603" width="9.140625" style="104"/>
    <col min="14604" max="14604" width="75.42578125" style="104" customWidth="1"/>
    <col min="14605" max="14605" width="45.28515625" style="104" customWidth="1"/>
    <col min="14606" max="14848" width="9.140625" style="104"/>
    <col min="14849" max="14849" width="4.42578125" style="104" customWidth="1"/>
    <col min="14850" max="14850" width="11.5703125" style="104" customWidth="1"/>
    <col min="14851" max="14851" width="40.42578125" style="104" customWidth="1"/>
    <col min="14852" max="14852" width="5.5703125" style="104" customWidth="1"/>
    <col min="14853" max="14853" width="8.5703125" style="104" customWidth="1"/>
    <col min="14854" max="14854" width="9.85546875" style="104" customWidth="1"/>
    <col min="14855" max="14855" width="13.85546875" style="104" customWidth="1"/>
    <col min="14856" max="14859" width="9.140625" style="104"/>
    <col min="14860" max="14860" width="75.42578125" style="104" customWidth="1"/>
    <col min="14861" max="14861" width="45.28515625" style="104" customWidth="1"/>
    <col min="14862" max="15104" width="9.140625" style="104"/>
    <col min="15105" max="15105" width="4.42578125" style="104" customWidth="1"/>
    <col min="15106" max="15106" width="11.5703125" style="104" customWidth="1"/>
    <col min="15107" max="15107" width="40.42578125" style="104" customWidth="1"/>
    <col min="15108" max="15108" width="5.5703125" style="104" customWidth="1"/>
    <col min="15109" max="15109" width="8.5703125" style="104" customWidth="1"/>
    <col min="15110" max="15110" width="9.85546875" style="104" customWidth="1"/>
    <col min="15111" max="15111" width="13.85546875" style="104" customWidth="1"/>
    <col min="15112" max="15115" width="9.140625" style="104"/>
    <col min="15116" max="15116" width="75.42578125" style="104" customWidth="1"/>
    <col min="15117" max="15117" width="45.28515625" style="104" customWidth="1"/>
    <col min="15118" max="15360" width="9.140625" style="104"/>
    <col min="15361" max="15361" width="4.42578125" style="104" customWidth="1"/>
    <col min="15362" max="15362" width="11.5703125" style="104" customWidth="1"/>
    <col min="15363" max="15363" width="40.42578125" style="104" customWidth="1"/>
    <col min="15364" max="15364" width="5.5703125" style="104" customWidth="1"/>
    <col min="15365" max="15365" width="8.5703125" style="104" customWidth="1"/>
    <col min="15366" max="15366" width="9.85546875" style="104" customWidth="1"/>
    <col min="15367" max="15367" width="13.85546875" style="104" customWidth="1"/>
    <col min="15368" max="15371" width="9.140625" style="104"/>
    <col min="15372" max="15372" width="75.42578125" style="104" customWidth="1"/>
    <col min="15373" max="15373" width="45.28515625" style="104" customWidth="1"/>
    <col min="15374" max="15616" width="9.140625" style="104"/>
    <col min="15617" max="15617" width="4.42578125" style="104" customWidth="1"/>
    <col min="15618" max="15618" width="11.5703125" style="104" customWidth="1"/>
    <col min="15619" max="15619" width="40.42578125" style="104" customWidth="1"/>
    <col min="15620" max="15620" width="5.5703125" style="104" customWidth="1"/>
    <col min="15621" max="15621" width="8.5703125" style="104" customWidth="1"/>
    <col min="15622" max="15622" width="9.85546875" style="104" customWidth="1"/>
    <col min="15623" max="15623" width="13.85546875" style="104" customWidth="1"/>
    <col min="15624" max="15627" width="9.140625" style="104"/>
    <col min="15628" max="15628" width="75.42578125" style="104" customWidth="1"/>
    <col min="15629" max="15629" width="45.28515625" style="104" customWidth="1"/>
    <col min="15630" max="15872" width="9.140625" style="104"/>
    <col min="15873" max="15873" width="4.42578125" style="104" customWidth="1"/>
    <col min="15874" max="15874" width="11.5703125" style="104" customWidth="1"/>
    <col min="15875" max="15875" width="40.42578125" style="104" customWidth="1"/>
    <col min="15876" max="15876" width="5.5703125" style="104" customWidth="1"/>
    <col min="15877" max="15877" width="8.5703125" style="104" customWidth="1"/>
    <col min="15878" max="15878" width="9.85546875" style="104" customWidth="1"/>
    <col min="15879" max="15879" width="13.85546875" style="104" customWidth="1"/>
    <col min="15880" max="15883" width="9.140625" style="104"/>
    <col min="15884" max="15884" width="75.42578125" style="104" customWidth="1"/>
    <col min="15885" max="15885" width="45.28515625" style="104" customWidth="1"/>
    <col min="15886" max="16128" width="9.140625" style="104"/>
    <col min="16129" max="16129" width="4.42578125" style="104" customWidth="1"/>
    <col min="16130" max="16130" width="11.5703125" style="104" customWidth="1"/>
    <col min="16131" max="16131" width="40.42578125" style="104" customWidth="1"/>
    <col min="16132" max="16132" width="5.5703125" style="104" customWidth="1"/>
    <col min="16133" max="16133" width="8.5703125" style="104" customWidth="1"/>
    <col min="16134" max="16134" width="9.85546875" style="104" customWidth="1"/>
    <col min="16135" max="16135" width="13.85546875" style="104" customWidth="1"/>
    <col min="16136" max="16139" width="9.140625" style="104"/>
    <col min="16140" max="16140" width="75.42578125" style="104" customWidth="1"/>
    <col min="16141" max="16141" width="45.28515625" style="104" customWidth="1"/>
    <col min="16142" max="16384" width="9.140625" style="104"/>
  </cols>
  <sheetData>
    <row r="1" spans="1:104" ht="15.75" x14ac:dyDescent="0.25">
      <c r="A1" s="190" t="s">
        <v>37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A2" s="105"/>
      <c r="B2" s="106"/>
      <c r="C2" s="107"/>
      <c r="D2" s="107"/>
      <c r="E2" s="108"/>
      <c r="F2" s="107"/>
      <c r="G2" s="107"/>
    </row>
    <row r="3" spans="1:104" ht="13.5" thickTop="1" x14ac:dyDescent="0.2">
      <c r="A3" s="182" t="s">
        <v>32</v>
      </c>
      <c r="B3" s="183"/>
      <c r="C3" s="152" t="s">
        <v>173</v>
      </c>
      <c r="D3" s="109"/>
      <c r="E3" s="154" t="s">
        <v>227</v>
      </c>
      <c r="F3" s="110"/>
      <c r="G3" s="111"/>
    </row>
    <row r="4" spans="1:104" ht="13.5" thickBot="1" x14ac:dyDescent="0.25">
      <c r="A4" s="191" t="s">
        <v>33</v>
      </c>
      <c r="B4" s="185"/>
      <c r="C4" s="85" t="str">
        <f>CONCATENATE(cisloobjektu," ",nazevobjektu)</f>
        <v>Objekt  Budova městského úřadu Uherský Brod</v>
      </c>
      <c r="D4" s="112"/>
      <c r="E4" s="192"/>
      <c r="F4" s="193"/>
      <c r="G4" s="194"/>
    </row>
    <row r="5" spans="1:104" ht="13.5" thickTop="1" x14ac:dyDescent="0.2">
      <c r="A5" s="113"/>
      <c r="B5" s="105"/>
      <c r="C5" s="105"/>
      <c r="D5" s="105"/>
      <c r="E5" s="114"/>
      <c r="F5" s="105"/>
      <c r="G5" s="115"/>
    </row>
    <row r="6" spans="1:104" x14ac:dyDescent="0.2">
      <c r="A6" s="116" t="s">
        <v>38</v>
      </c>
      <c r="B6" s="117" t="s">
        <v>61</v>
      </c>
      <c r="C6" s="117" t="s">
        <v>39</v>
      </c>
      <c r="D6" s="117" t="s">
        <v>40</v>
      </c>
      <c r="E6" s="118" t="s">
        <v>41</v>
      </c>
      <c r="F6" s="117" t="s">
        <v>42</v>
      </c>
      <c r="G6" s="167" t="s">
        <v>211</v>
      </c>
    </row>
    <row r="7" spans="1:104" x14ac:dyDescent="0.2">
      <c r="A7" s="121">
        <v>1</v>
      </c>
      <c r="B7" s="170" t="s">
        <v>160</v>
      </c>
      <c r="C7" s="150" t="s">
        <v>225</v>
      </c>
      <c r="D7" s="122" t="s">
        <v>85</v>
      </c>
      <c r="E7" s="123">
        <v>2</v>
      </c>
      <c r="F7" s="146"/>
      <c r="G7" s="124">
        <f>E7*F7</f>
        <v>0</v>
      </c>
      <c r="O7" s="120">
        <v>2</v>
      </c>
      <c r="AA7" s="104">
        <v>1</v>
      </c>
      <c r="AB7" s="104">
        <v>1</v>
      </c>
      <c r="AC7" s="104">
        <v>1</v>
      </c>
      <c r="AZ7" s="104">
        <v>1</v>
      </c>
      <c r="BA7" s="104">
        <f>IF(AZ7=1,G7,0)</f>
        <v>0</v>
      </c>
      <c r="BB7" s="104">
        <f>IF(AZ7=2,G7,0)</f>
        <v>0</v>
      </c>
      <c r="BC7" s="104">
        <f>IF(AZ7=3,G7,0)</f>
        <v>0</v>
      </c>
      <c r="BD7" s="104">
        <f>IF(AZ7=4,G7,0)</f>
        <v>0</v>
      </c>
      <c r="BE7" s="104">
        <f>IF(AZ7=5,G7,0)</f>
        <v>0</v>
      </c>
      <c r="CA7" s="120">
        <v>1</v>
      </c>
      <c r="CB7" s="120">
        <v>1</v>
      </c>
      <c r="CZ7" s="104">
        <v>1.188E-2</v>
      </c>
    </row>
    <row r="8" spans="1:104" x14ac:dyDescent="0.2">
      <c r="A8" s="125"/>
      <c r="B8" s="126"/>
      <c r="C8" s="186" t="s">
        <v>226</v>
      </c>
      <c r="D8" s="187"/>
      <c r="E8" s="127"/>
      <c r="F8" s="128"/>
      <c r="G8" s="129"/>
      <c r="O8" s="120"/>
      <c r="CA8" s="120"/>
      <c r="CB8" s="120"/>
    </row>
    <row r="9" spans="1:104" x14ac:dyDescent="0.2">
      <c r="A9" s="121">
        <v>2</v>
      </c>
      <c r="B9" s="147" t="s">
        <v>110</v>
      </c>
      <c r="C9" s="145" t="s">
        <v>131</v>
      </c>
      <c r="D9" s="122" t="s">
        <v>85</v>
      </c>
      <c r="E9" s="123">
        <v>1</v>
      </c>
      <c r="F9" s="146"/>
      <c r="G9" s="124">
        <f>E9*F9</f>
        <v>0</v>
      </c>
      <c r="O9" s="120"/>
      <c r="CA9" s="120"/>
      <c r="CB9" s="120"/>
    </row>
    <row r="10" spans="1:104" x14ac:dyDescent="0.2">
      <c r="A10" s="125"/>
      <c r="B10" s="126"/>
      <c r="C10" s="186" t="s">
        <v>171</v>
      </c>
      <c r="D10" s="187"/>
      <c r="E10" s="127"/>
      <c r="F10" s="128"/>
      <c r="G10" s="129"/>
      <c r="O10" s="120"/>
      <c r="CA10" s="120"/>
      <c r="CB10" s="120"/>
    </row>
    <row r="11" spans="1:104" x14ac:dyDescent="0.2">
      <c r="A11" s="121">
        <v>3</v>
      </c>
      <c r="B11" s="147" t="s">
        <v>65</v>
      </c>
      <c r="C11" s="145" t="s">
        <v>78</v>
      </c>
      <c r="D11" s="122" t="s">
        <v>85</v>
      </c>
      <c r="E11" s="123">
        <v>1</v>
      </c>
      <c r="F11" s="146"/>
      <c r="G11" s="124">
        <f>E11*F11</f>
        <v>0</v>
      </c>
      <c r="O11" s="120"/>
      <c r="CA11" s="120"/>
      <c r="CB11" s="120"/>
    </row>
    <row r="12" spans="1:104" x14ac:dyDescent="0.2">
      <c r="A12" s="125"/>
      <c r="B12" s="126"/>
      <c r="C12" s="186" t="s">
        <v>92</v>
      </c>
      <c r="D12" s="187"/>
      <c r="E12" s="127"/>
      <c r="F12" s="128"/>
      <c r="G12" s="129"/>
      <c r="O12" s="120"/>
      <c r="CA12" s="120"/>
      <c r="CB12" s="120"/>
    </row>
    <row r="13" spans="1:104" x14ac:dyDescent="0.2">
      <c r="A13" s="121">
        <v>4</v>
      </c>
      <c r="B13" s="147" t="s">
        <v>69</v>
      </c>
      <c r="C13" s="145" t="s">
        <v>83</v>
      </c>
      <c r="D13" s="122" t="s">
        <v>85</v>
      </c>
      <c r="E13" s="123">
        <v>2</v>
      </c>
      <c r="F13" s="146"/>
      <c r="G13" s="124">
        <f>E13*F13</f>
        <v>0</v>
      </c>
      <c r="O13" s="120"/>
      <c r="CA13" s="120"/>
      <c r="CB13" s="120"/>
    </row>
    <row r="14" spans="1:104" x14ac:dyDescent="0.2">
      <c r="A14" s="125"/>
      <c r="B14" s="126"/>
      <c r="C14" s="188" t="s">
        <v>219</v>
      </c>
      <c r="D14" s="189"/>
      <c r="E14" s="127"/>
      <c r="F14" s="128"/>
      <c r="G14" s="129"/>
      <c r="O14" s="120"/>
      <c r="CA14" s="120"/>
      <c r="CB14" s="120"/>
    </row>
    <row r="15" spans="1:104" x14ac:dyDescent="0.2">
      <c r="A15" s="121">
        <v>5</v>
      </c>
      <c r="B15" s="147" t="s">
        <v>60</v>
      </c>
      <c r="C15" s="145" t="s">
        <v>74</v>
      </c>
      <c r="D15" s="122" t="s">
        <v>85</v>
      </c>
      <c r="E15" s="123">
        <v>1</v>
      </c>
      <c r="F15" s="146"/>
      <c r="G15" s="124">
        <f>E15*F15</f>
        <v>0</v>
      </c>
      <c r="O15" s="120"/>
      <c r="CA15" s="120"/>
      <c r="CB15" s="120"/>
    </row>
    <row r="16" spans="1:104" x14ac:dyDescent="0.2">
      <c r="A16" s="125"/>
      <c r="B16" s="126"/>
      <c r="C16" s="186" t="s">
        <v>88</v>
      </c>
      <c r="D16" s="187"/>
      <c r="E16" s="127"/>
      <c r="F16" s="128"/>
      <c r="G16" s="129"/>
      <c r="O16" s="120"/>
      <c r="CA16" s="120"/>
      <c r="CB16" s="120"/>
    </row>
    <row r="17" spans="1:80" x14ac:dyDescent="0.2">
      <c r="A17" s="121">
        <v>6</v>
      </c>
      <c r="B17" s="147" t="s">
        <v>116</v>
      </c>
      <c r="C17" s="145" t="s">
        <v>137</v>
      </c>
      <c r="D17" s="122" t="s">
        <v>85</v>
      </c>
      <c r="E17" s="123">
        <v>1</v>
      </c>
      <c r="F17" s="146"/>
      <c r="G17" s="124">
        <f>E17*F17</f>
        <v>0</v>
      </c>
      <c r="O17" s="120"/>
      <c r="CA17" s="120"/>
      <c r="CB17" s="120"/>
    </row>
    <row r="18" spans="1:80" x14ac:dyDescent="0.2">
      <c r="A18" s="125"/>
      <c r="B18" s="126"/>
      <c r="C18" s="186" t="s">
        <v>157</v>
      </c>
      <c r="D18" s="187"/>
      <c r="E18" s="127"/>
      <c r="F18" s="128"/>
      <c r="G18" s="129"/>
      <c r="O18" s="120"/>
      <c r="CA18" s="120"/>
      <c r="CB18" s="120"/>
    </row>
    <row r="19" spans="1:80" x14ac:dyDescent="0.2">
      <c r="A19" s="121">
        <v>7</v>
      </c>
      <c r="B19" s="147" t="s">
        <v>174</v>
      </c>
      <c r="C19" s="145" t="s">
        <v>176</v>
      </c>
      <c r="D19" s="122" t="s">
        <v>85</v>
      </c>
      <c r="E19" s="123">
        <v>1</v>
      </c>
      <c r="F19" s="146"/>
      <c r="G19" s="124">
        <f>E19*F19</f>
        <v>0</v>
      </c>
      <c r="O19" s="120"/>
      <c r="CA19" s="120"/>
      <c r="CB19" s="120"/>
    </row>
    <row r="20" spans="1:80" x14ac:dyDescent="0.2">
      <c r="A20" s="125"/>
      <c r="B20" s="126"/>
      <c r="C20" s="186" t="s">
        <v>179</v>
      </c>
      <c r="D20" s="187"/>
      <c r="E20" s="127"/>
      <c r="F20" s="128"/>
      <c r="G20" s="129"/>
      <c r="O20" s="120"/>
      <c r="CA20" s="120"/>
      <c r="CB20" s="120"/>
    </row>
    <row r="21" spans="1:80" x14ac:dyDescent="0.2">
      <c r="A21" s="121">
        <v>8</v>
      </c>
      <c r="B21" s="147" t="s">
        <v>115</v>
      </c>
      <c r="C21" s="145" t="s">
        <v>134</v>
      </c>
      <c r="D21" s="122" t="s">
        <v>85</v>
      </c>
      <c r="E21" s="123">
        <v>2</v>
      </c>
      <c r="F21" s="146"/>
      <c r="G21" s="124">
        <f>E21*F21</f>
        <v>0</v>
      </c>
      <c r="O21" s="120"/>
      <c r="CA21" s="120"/>
      <c r="CB21" s="120"/>
    </row>
    <row r="22" spans="1:80" x14ac:dyDescent="0.2">
      <c r="A22" s="125"/>
      <c r="B22" s="126"/>
      <c r="C22" s="186" t="s">
        <v>170</v>
      </c>
      <c r="D22" s="187"/>
      <c r="E22" s="127"/>
      <c r="F22" s="128"/>
      <c r="G22" s="129"/>
      <c r="O22" s="120"/>
      <c r="CA22" s="120"/>
      <c r="CB22" s="120"/>
    </row>
    <row r="23" spans="1:80" x14ac:dyDescent="0.2">
      <c r="A23" s="121">
        <v>9</v>
      </c>
      <c r="B23" s="147" t="s">
        <v>70</v>
      </c>
      <c r="C23" s="145" t="s">
        <v>84</v>
      </c>
      <c r="D23" s="149" t="s">
        <v>85</v>
      </c>
      <c r="E23" s="123">
        <v>1</v>
      </c>
      <c r="F23" s="146"/>
      <c r="G23" s="124">
        <f>E23*F23</f>
        <v>0</v>
      </c>
      <c r="O23" s="120"/>
      <c r="CA23" s="120"/>
      <c r="CB23" s="120"/>
    </row>
    <row r="24" spans="1:80" x14ac:dyDescent="0.2">
      <c r="A24" s="125"/>
      <c r="B24" s="126"/>
      <c r="C24" s="186" t="s">
        <v>164</v>
      </c>
      <c r="D24" s="187"/>
      <c r="E24" s="127"/>
      <c r="F24" s="128"/>
      <c r="G24" s="129"/>
      <c r="O24" s="120"/>
      <c r="CA24" s="120"/>
      <c r="CB24" s="120"/>
    </row>
    <row r="25" spans="1:80" x14ac:dyDescent="0.2">
      <c r="A25" s="121">
        <v>10</v>
      </c>
      <c r="B25" s="147" t="s">
        <v>59</v>
      </c>
      <c r="C25" s="145" t="s">
        <v>177</v>
      </c>
      <c r="D25" s="122" t="s">
        <v>85</v>
      </c>
      <c r="E25" s="123">
        <v>2</v>
      </c>
      <c r="F25" s="146"/>
      <c r="G25" s="124">
        <f>E25*F25</f>
        <v>0</v>
      </c>
      <c r="O25" s="120"/>
      <c r="CA25" s="120"/>
      <c r="CB25" s="120"/>
    </row>
    <row r="26" spans="1:80" x14ac:dyDescent="0.2">
      <c r="A26" s="125"/>
      <c r="B26" s="126"/>
      <c r="C26" s="186" t="s">
        <v>151</v>
      </c>
      <c r="D26" s="187"/>
      <c r="E26" s="127"/>
      <c r="F26" s="128"/>
      <c r="G26" s="129"/>
      <c r="O26" s="120"/>
      <c r="CA26" s="120"/>
      <c r="CB26" s="120"/>
    </row>
    <row r="27" spans="1:80" x14ac:dyDescent="0.2">
      <c r="A27" s="121">
        <v>11</v>
      </c>
      <c r="B27" s="147" t="s">
        <v>111</v>
      </c>
      <c r="C27" s="145" t="s">
        <v>132</v>
      </c>
      <c r="D27" s="122" t="s">
        <v>85</v>
      </c>
      <c r="E27" s="123">
        <v>4</v>
      </c>
      <c r="F27" s="146"/>
      <c r="G27" s="124">
        <f>E27*F27</f>
        <v>0</v>
      </c>
      <c r="O27" s="120"/>
      <c r="CA27" s="120"/>
      <c r="CB27" s="120"/>
    </row>
    <row r="28" spans="1:80" x14ac:dyDescent="0.2">
      <c r="A28" s="125"/>
      <c r="B28" s="126"/>
      <c r="C28" s="188"/>
      <c r="D28" s="189"/>
      <c r="E28" s="127"/>
      <c r="F28" s="128"/>
      <c r="G28" s="129"/>
      <c r="O28" s="120"/>
      <c r="CA28" s="120"/>
      <c r="CB28" s="120"/>
    </row>
    <row r="29" spans="1:80" x14ac:dyDescent="0.2">
      <c r="A29" s="121">
        <v>12</v>
      </c>
      <c r="B29" s="147" t="s">
        <v>162</v>
      </c>
      <c r="C29" s="145" t="s">
        <v>167</v>
      </c>
      <c r="D29" s="122" t="s">
        <v>85</v>
      </c>
      <c r="E29" s="123">
        <v>1</v>
      </c>
      <c r="F29" s="146"/>
      <c r="G29" s="124">
        <f>E29*F29</f>
        <v>0</v>
      </c>
      <c r="O29" s="120"/>
      <c r="CA29" s="120"/>
      <c r="CB29" s="120"/>
    </row>
    <row r="30" spans="1:80" x14ac:dyDescent="0.2">
      <c r="A30" s="125"/>
      <c r="B30" s="126"/>
      <c r="C30" s="186" t="s">
        <v>221</v>
      </c>
      <c r="D30" s="187"/>
      <c r="E30" s="127"/>
      <c r="F30" s="128"/>
      <c r="G30" s="129"/>
      <c r="O30" s="120"/>
      <c r="CA30" s="120"/>
      <c r="CB30" s="120"/>
    </row>
    <row r="31" spans="1:80" x14ac:dyDescent="0.2">
      <c r="A31" s="121">
        <v>13</v>
      </c>
      <c r="B31" s="147" t="s">
        <v>161</v>
      </c>
      <c r="C31" s="145" t="s">
        <v>80</v>
      </c>
      <c r="D31" s="122" t="s">
        <v>85</v>
      </c>
      <c r="E31" s="123">
        <v>3</v>
      </c>
      <c r="F31" s="146"/>
      <c r="G31" s="124">
        <f>E31*F31</f>
        <v>0</v>
      </c>
      <c r="O31" s="120"/>
      <c r="CA31" s="120"/>
      <c r="CB31" s="120"/>
    </row>
    <row r="32" spans="1:80" x14ac:dyDescent="0.2">
      <c r="A32" s="125"/>
      <c r="B32" s="126"/>
      <c r="C32" s="186" t="s">
        <v>169</v>
      </c>
      <c r="D32" s="187"/>
      <c r="E32" s="127"/>
      <c r="F32" s="128"/>
      <c r="G32" s="129"/>
      <c r="O32" s="120"/>
      <c r="CA32" s="120"/>
      <c r="CB32" s="120"/>
    </row>
    <row r="33" spans="1:80" x14ac:dyDescent="0.2">
      <c r="A33" s="121">
        <v>14</v>
      </c>
      <c r="B33" s="147" t="s">
        <v>175</v>
      </c>
      <c r="C33" s="145" t="s">
        <v>178</v>
      </c>
      <c r="D33" s="122" t="s">
        <v>85</v>
      </c>
      <c r="E33" s="123">
        <v>1</v>
      </c>
      <c r="F33" s="146"/>
      <c r="G33" s="124">
        <f>E33*F33</f>
        <v>0</v>
      </c>
      <c r="O33" s="120"/>
      <c r="CA33" s="120"/>
      <c r="CB33" s="120"/>
    </row>
    <row r="34" spans="1:80" x14ac:dyDescent="0.2">
      <c r="A34" s="125"/>
      <c r="B34" s="126"/>
      <c r="C34" s="186" t="s">
        <v>180</v>
      </c>
      <c r="D34" s="187"/>
      <c r="E34" s="127"/>
      <c r="F34" s="128"/>
      <c r="G34" s="129"/>
      <c r="O34" s="120"/>
      <c r="CA34" s="120"/>
      <c r="CB34" s="120"/>
    </row>
    <row r="35" spans="1:80" x14ac:dyDescent="0.2">
      <c r="A35" s="121">
        <v>15</v>
      </c>
      <c r="B35" s="147" t="s">
        <v>87</v>
      </c>
      <c r="C35" s="150" t="s">
        <v>71</v>
      </c>
      <c r="D35" s="122" t="s">
        <v>86</v>
      </c>
      <c r="E35" s="123">
        <v>1</v>
      </c>
      <c r="F35" s="146"/>
      <c r="G35" s="124">
        <f>E35*F35</f>
        <v>0</v>
      </c>
      <c r="O35" s="120"/>
      <c r="CA35" s="120"/>
      <c r="CB35" s="120"/>
    </row>
    <row r="36" spans="1:80" x14ac:dyDescent="0.2">
      <c r="A36" s="125"/>
      <c r="B36" s="126"/>
      <c r="C36" s="186" t="s">
        <v>97</v>
      </c>
      <c r="D36" s="187"/>
      <c r="E36" s="127"/>
      <c r="F36" s="128"/>
      <c r="G36" s="129"/>
      <c r="O36" s="120"/>
      <c r="CA36" s="120"/>
      <c r="CB36" s="120"/>
    </row>
    <row r="37" spans="1:80" x14ac:dyDescent="0.2">
      <c r="A37" s="130"/>
      <c r="B37" s="168" t="s">
        <v>213</v>
      </c>
      <c r="C37" s="169" t="s">
        <v>214</v>
      </c>
      <c r="D37" s="131"/>
      <c r="E37" s="132"/>
      <c r="F37" s="133"/>
      <c r="G37" s="134">
        <f>SUM(G7:G36)</f>
        <v>0</v>
      </c>
      <c r="O37" s="120">
        <v>4</v>
      </c>
      <c r="BA37" s="135">
        <f>SUM(BA7:BA36)</f>
        <v>0</v>
      </c>
      <c r="BB37" s="135">
        <f>SUM(BB7:BB36)</f>
        <v>0</v>
      </c>
      <c r="BC37" s="135">
        <f>SUM(BC7:BC36)</f>
        <v>0</v>
      </c>
      <c r="BD37" s="135">
        <f>SUM(BD7:BD36)</f>
        <v>0</v>
      </c>
      <c r="BE37" s="135">
        <f>SUM(BE7:BE36)</f>
        <v>0</v>
      </c>
    </row>
    <row r="38" spans="1:80" x14ac:dyDescent="0.2">
      <c r="A38" s="136"/>
      <c r="B38" s="136"/>
      <c r="C38" s="136"/>
      <c r="D38" s="136"/>
      <c r="E38" s="138"/>
      <c r="F38" s="136"/>
      <c r="G38" s="136"/>
    </row>
    <row r="39" spans="1:80" x14ac:dyDescent="0.2">
      <c r="A39" s="148" t="s">
        <v>182</v>
      </c>
      <c r="B39" s="136"/>
      <c r="C39" s="136"/>
      <c r="D39" s="136"/>
      <c r="E39" s="138"/>
      <c r="F39" s="136"/>
      <c r="G39" s="136"/>
    </row>
    <row r="40" spans="1:80" x14ac:dyDescent="0.2">
      <c r="A40" s="148" t="s">
        <v>208</v>
      </c>
      <c r="B40" s="136"/>
      <c r="C40" s="136"/>
      <c r="D40" s="136"/>
      <c r="E40" s="138"/>
      <c r="F40" s="136"/>
      <c r="G40" s="136"/>
    </row>
    <row r="41" spans="1:80" x14ac:dyDescent="0.2">
      <c r="A41" s="153" t="s">
        <v>203</v>
      </c>
      <c r="B41" s="136"/>
      <c r="C41" s="136"/>
      <c r="D41" s="136"/>
      <c r="E41" s="138"/>
      <c r="F41" s="136"/>
      <c r="G41" s="136"/>
    </row>
    <row r="42" spans="1:80" x14ac:dyDescent="0.2">
      <c r="A42" s="136"/>
      <c r="B42" s="136"/>
      <c r="C42" s="136"/>
      <c r="D42" s="136"/>
      <c r="E42" s="138"/>
      <c r="F42" s="136"/>
      <c r="G42" s="136"/>
    </row>
    <row r="43" spans="1:80" x14ac:dyDescent="0.2">
      <c r="A43" s="136"/>
      <c r="B43" s="136"/>
      <c r="C43" s="136"/>
      <c r="D43" s="136"/>
      <c r="E43" s="138"/>
      <c r="F43" s="136"/>
      <c r="G43" s="136"/>
    </row>
  </sheetData>
  <sheetProtection password="DCC5" sheet="1" objects="1" scenarios="1"/>
  <mergeCells count="19">
    <mergeCell ref="C24:D24"/>
    <mergeCell ref="C26:D26"/>
    <mergeCell ref="C32:D32"/>
    <mergeCell ref="C34:D34"/>
    <mergeCell ref="C36:D36"/>
    <mergeCell ref="C28:D28"/>
    <mergeCell ref="C30:D30"/>
    <mergeCell ref="C22:D22"/>
    <mergeCell ref="A1:G1"/>
    <mergeCell ref="A3:B3"/>
    <mergeCell ref="A4:B4"/>
    <mergeCell ref="E4:G4"/>
    <mergeCell ref="C8:D8"/>
    <mergeCell ref="C10:D10"/>
    <mergeCell ref="C12:D12"/>
    <mergeCell ref="C14:D14"/>
    <mergeCell ref="C16:D16"/>
    <mergeCell ref="C18:D18"/>
    <mergeCell ref="C20:D20"/>
  </mergeCells>
  <hyperlinks>
    <hyperlink ref="A41" r:id="rId1"/>
  </hyperlinks>
  <printOptions gridLinesSet="0"/>
  <pageMargins left="0.59055118110236227" right="0.39370078740157483" top="0.59055118110236227" bottom="0.98425196850393704" header="0.19685039370078741" footer="0.51181102362204722"/>
  <pageSetup paperSize="9" scale="95" fitToHeight="0" orientation="portrait" horizontalDpi="300" r:id="rId2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CZ65"/>
  <sheetViews>
    <sheetView showGridLines="0" showZeros="0" topLeftCell="A46" zoomScale="160" zoomScaleNormal="160" workbookViewId="0">
      <selection activeCell="C58" sqref="C58:D58"/>
    </sheetView>
  </sheetViews>
  <sheetFormatPr defaultRowHeight="12.75" x14ac:dyDescent="0.2"/>
  <cols>
    <col min="1" max="1" width="4.42578125" style="104" customWidth="1"/>
    <col min="2" max="2" width="16.140625" style="104" customWidth="1"/>
    <col min="3" max="3" width="40.42578125" style="104" customWidth="1"/>
    <col min="4" max="4" width="5.5703125" style="104" customWidth="1"/>
    <col min="5" max="5" width="8.5703125" style="137" customWidth="1"/>
    <col min="6" max="6" width="9.85546875" style="104" customWidth="1"/>
    <col min="7" max="7" width="13.85546875" style="104" customWidth="1"/>
    <col min="8" max="11" width="9.140625" style="104"/>
    <col min="12" max="12" width="75.42578125" style="104" customWidth="1"/>
    <col min="13" max="13" width="45.28515625" style="104" customWidth="1"/>
    <col min="14" max="256" width="9.140625" style="104"/>
    <col min="257" max="257" width="4.42578125" style="104" customWidth="1"/>
    <col min="258" max="258" width="11.5703125" style="104" customWidth="1"/>
    <col min="259" max="259" width="40.42578125" style="104" customWidth="1"/>
    <col min="260" max="260" width="5.5703125" style="104" customWidth="1"/>
    <col min="261" max="261" width="8.5703125" style="104" customWidth="1"/>
    <col min="262" max="262" width="9.85546875" style="104" customWidth="1"/>
    <col min="263" max="263" width="13.85546875" style="104" customWidth="1"/>
    <col min="264" max="267" width="9.140625" style="104"/>
    <col min="268" max="268" width="75.42578125" style="104" customWidth="1"/>
    <col min="269" max="269" width="45.28515625" style="104" customWidth="1"/>
    <col min="270" max="512" width="9.140625" style="104"/>
    <col min="513" max="513" width="4.42578125" style="104" customWidth="1"/>
    <col min="514" max="514" width="11.5703125" style="104" customWidth="1"/>
    <col min="515" max="515" width="40.42578125" style="104" customWidth="1"/>
    <col min="516" max="516" width="5.5703125" style="104" customWidth="1"/>
    <col min="517" max="517" width="8.5703125" style="104" customWidth="1"/>
    <col min="518" max="518" width="9.85546875" style="104" customWidth="1"/>
    <col min="519" max="519" width="13.85546875" style="104" customWidth="1"/>
    <col min="520" max="523" width="9.140625" style="104"/>
    <col min="524" max="524" width="75.42578125" style="104" customWidth="1"/>
    <col min="525" max="525" width="45.28515625" style="104" customWidth="1"/>
    <col min="526" max="768" width="9.140625" style="104"/>
    <col min="769" max="769" width="4.42578125" style="104" customWidth="1"/>
    <col min="770" max="770" width="11.5703125" style="104" customWidth="1"/>
    <col min="771" max="771" width="40.42578125" style="104" customWidth="1"/>
    <col min="772" max="772" width="5.5703125" style="104" customWidth="1"/>
    <col min="773" max="773" width="8.5703125" style="104" customWidth="1"/>
    <col min="774" max="774" width="9.85546875" style="104" customWidth="1"/>
    <col min="775" max="775" width="13.85546875" style="104" customWidth="1"/>
    <col min="776" max="779" width="9.140625" style="104"/>
    <col min="780" max="780" width="75.42578125" style="104" customWidth="1"/>
    <col min="781" max="781" width="45.28515625" style="104" customWidth="1"/>
    <col min="782" max="1024" width="9.140625" style="104"/>
    <col min="1025" max="1025" width="4.42578125" style="104" customWidth="1"/>
    <col min="1026" max="1026" width="11.5703125" style="104" customWidth="1"/>
    <col min="1027" max="1027" width="40.42578125" style="104" customWidth="1"/>
    <col min="1028" max="1028" width="5.5703125" style="104" customWidth="1"/>
    <col min="1029" max="1029" width="8.5703125" style="104" customWidth="1"/>
    <col min="1030" max="1030" width="9.85546875" style="104" customWidth="1"/>
    <col min="1031" max="1031" width="13.85546875" style="104" customWidth="1"/>
    <col min="1032" max="1035" width="9.140625" style="104"/>
    <col min="1036" max="1036" width="75.42578125" style="104" customWidth="1"/>
    <col min="1037" max="1037" width="45.28515625" style="104" customWidth="1"/>
    <col min="1038" max="1280" width="9.140625" style="104"/>
    <col min="1281" max="1281" width="4.42578125" style="104" customWidth="1"/>
    <col min="1282" max="1282" width="11.5703125" style="104" customWidth="1"/>
    <col min="1283" max="1283" width="40.42578125" style="104" customWidth="1"/>
    <col min="1284" max="1284" width="5.5703125" style="104" customWidth="1"/>
    <col min="1285" max="1285" width="8.5703125" style="104" customWidth="1"/>
    <col min="1286" max="1286" width="9.85546875" style="104" customWidth="1"/>
    <col min="1287" max="1287" width="13.85546875" style="104" customWidth="1"/>
    <col min="1288" max="1291" width="9.140625" style="104"/>
    <col min="1292" max="1292" width="75.42578125" style="104" customWidth="1"/>
    <col min="1293" max="1293" width="45.28515625" style="104" customWidth="1"/>
    <col min="1294" max="1536" width="9.140625" style="104"/>
    <col min="1537" max="1537" width="4.42578125" style="104" customWidth="1"/>
    <col min="1538" max="1538" width="11.5703125" style="104" customWidth="1"/>
    <col min="1539" max="1539" width="40.42578125" style="104" customWidth="1"/>
    <col min="1540" max="1540" width="5.5703125" style="104" customWidth="1"/>
    <col min="1541" max="1541" width="8.5703125" style="104" customWidth="1"/>
    <col min="1542" max="1542" width="9.85546875" style="104" customWidth="1"/>
    <col min="1543" max="1543" width="13.85546875" style="104" customWidth="1"/>
    <col min="1544" max="1547" width="9.140625" style="104"/>
    <col min="1548" max="1548" width="75.42578125" style="104" customWidth="1"/>
    <col min="1549" max="1549" width="45.28515625" style="104" customWidth="1"/>
    <col min="1550" max="1792" width="9.140625" style="104"/>
    <col min="1793" max="1793" width="4.42578125" style="104" customWidth="1"/>
    <col min="1794" max="1794" width="11.5703125" style="104" customWidth="1"/>
    <col min="1795" max="1795" width="40.42578125" style="104" customWidth="1"/>
    <col min="1796" max="1796" width="5.5703125" style="104" customWidth="1"/>
    <col min="1797" max="1797" width="8.5703125" style="104" customWidth="1"/>
    <col min="1798" max="1798" width="9.85546875" style="104" customWidth="1"/>
    <col min="1799" max="1799" width="13.85546875" style="104" customWidth="1"/>
    <col min="1800" max="1803" width="9.140625" style="104"/>
    <col min="1804" max="1804" width="75.42578125" style="104" customWidth="1"/>
    <col min="1805" max="1805" width="45.28515625" style="104" customWidth="1"/>
    <col min="1806" max="2048" width="9.140625" style="104"/>
    <col min="2049" max="2049" width="4.42578125" style="104" customWidth="1"/>
    <col min="2050" max="2050" width="11.5703125" style="104" customWidth="1"/>
    <col min="2051" max="2051" width="40.42578125" style="104" customWidth="1"/>
    <col min="2052" max="2052" width="5.5703125" style="104" customWidth="1"/>
    <col min="2053" max="2053" width="8.5703125" style="104" customWidth="1"/>
    <col min="2054" max="2054" width="9.85546875" style="104" customWidth="1"/>
    <col min="2055" max="2055" width="13.85546875" style="104" customWidth="1"/>
    <col min="2056" max="2059" width="9.140625" style="104"/>
    <col min="2060" max="2060" width="75.42578125" style="104" customWidth="1"/>
    <col min="2061" max="2061" width="45.28515625" style="104" customWidth="1"/>
    <col min="2062" max="2304" width="9.140625" style="104"/>
    <col min="2305" max="2305" width="4.42578125" style="104" customWidth="1"/>
    <col min="2306" max="2306" width="11.5703125" style="104" customWidth="1"/>
    <col min="2307" max="2307" width="40.42578125" style="104" customWidth="1"/>
    <col min="2308" max="2308" width="5.5703125" style="104" customWidth="1"/>
    <col min="2309" max="2309" width="8.5703125" style="104" customWidth="1"/>
    <col min="2310" max="2310" width="9.85546875" style="104" customWidth="1"/>
    <col min="2311" max="2311" width="13.85546875" style="104" customWidth="1"/>
    <col min="2312" max="2315" width="9.140625" style="104"/>
    <col min="2316" max="2316" width="75.42578125" style="104" customWidth="1"/>
    <col min="2317" max="2317" width="45.28515625" style="104" customWidth="1"/>
    <col min="2318" max="2560" width="9.140625" style="104"/>
    <col min="2561" max="2561" width="4.42578125" style="104" customWidth="1"/>
    <col min="2562" max="2562" width="11.5703125" style="104" customWidth="1"/>
    <col min="2563" max="2563" width="40.42578125" style="104" customWidth="1"/>
    <col min="2564" max="2564" width="5.5703125" style="104" customWidth="1"/>
    <col min="2565" max="2565" width="8.5703125" style="104" customWidth="1"/>
    <col min="2566" max="2566" width="9.85546875" style="104" customWidth="1"/>
    <col min="2567" max="2567" width="13.85546875" style="104" customWidth="1"/>
    <col min="2568" max="2571" width="9.140625" style="104"/>
    <col min="2572" max="2572" width="75.42578125" style="104" customWidth="1"/>
    <col min="2573" max="2573" width="45.28515625" style="104" customWidth="1"/>
    <col min="2574" max="2816" width="9.140625" style="104"/>
    <col min="2817" max="2817" width="4.42578125" style="104" customWidth="1"/>
    <col min="2818" max="2818" width="11.5703125" style="104" customWidth="1"/>
    <col min="2819" max="2819" width="40.42578125" style="104" customWidth="1"/>
    <col min="2820" max="2820" width="5.5703125" style="104" customWidth="1"/>
    <col min="2821" max="2821" width="8.5703125" style="104" customWidth="1"/>
    <col min="2822" max="2822" width="9.85546875" style="104" customWidth="1"/>
    <col min="2823" max="2823" width="13.85546875" style="104" customWidth="1"/>
    <col min="2824" max="2827" width="9.140625" style="104"/>
    <col min="2828" max="2828" width="75.42578125" style="104" customWidth="1"/>
    <col min="2829" max="2829" width="45.28515625" style="104" customWidth="1"/>
    <col min="2830" max="3072" width="9.140625" style="104"/>
    <col min="3073" max="3073" width="4.42578125" style="104" customWidth="1"/>
    <col min="3074" max="3074" width="11.5703125" style="104" customWidth="1"/>
    <col min="3075" max="3075" width="40.42578125" style="104" customWidth="1"/>
    <col min="3076" max="3076" width="5.5703125" style="104" customWidth="1"/>
    <col min="3077" max="3077" width="8.5703125" style="104" customWidth="1"/>
    <col min="3078" max="3078" width="9.85546875" style="104" customWidth="1"/>
    <col min="3079" max="3079" width="13.85546875" style="104" customWidth="1"/>
    <col min="3080" max="3083" width="9.140625" style="104"/>
    <col min="3084" max="3084" width="75.42578125" style="104" customWidth="1"/>
    <col min="3085" max="3085" width="45.28515625" style="104" customWidth="1"/>
    <col min="3086" max="3328" width="9.140625" style="104"/>
    <col min="3329" max="3329" width="4.42578125" style="104" customWidth="1"/>
    <col min="3330" max="3330" width="11.5703125" style="104" customWidth="1"/>
    <col min="3331" max="3331" width="40.42578125" style="104" customWidth="1"/>
    <col min="3332" max="3332" width="5.5703125" style="104" customWidth="1"/>
    <col min="3333" max="3333" width="8.5703125" style="104" customWidth="1"/>
    <col min="3334" max="3334" width="9.85546875" style="104" customWidth="1"/>
    <col min="3335" max="3335" width="13.85546875" style="104" customWidth="1"/>
    <col min="3336" max="3339" width="9.140625" style="104"/>
    <col min="3340" max="3340" width="75.42578125" style="104" customWidth="1"/>
    <col min="3341" max="3341" width="45.28515625" style="104" customWidth="1"/>
    <col min="3342" max="3584" width="9.140625" style="104"/>
    <col min="3585" max="3585" width="4.42578125" style="104" customWidth="1"/>
    <col min="3586" max="3586" width="11.5703125" style="104" customWidth="1"/>
    <col min="3587" max="3587" width="40.42578125" style="104" customWidth="1"/>
    <col min="3588" max="3588" width="5.5703125" style="104" customWidth="1"/>
    <col min="3589" max="3589" width="8.5703125" style="104" customWidth="1"/>
    <col min="3590" max="3590" width="9.85546875" style="104" customWidth="1"/>
    <col min="3591" max="3591" width="13.85546875" style="104" customWidth="1"/>
    <col min="3592" max="3595" width="9.140625" style="104"/>
    <col min="3596" max="3596" width="75.42578125" style="104" customWidth="1"/>
    <col min="3597" max="3597" width="45.28515625" style="104" customWidth="1"/>
    <col min="3598" max="3840" width="9.140625" style="104"/>
    <col min="3841" max="3841" width="4.42578125" style="104" customWidth="1"/>
    <col min="3842" max="3842" width="11.5703125" style="104" customWidth="1"/>
    <col min="3843" max="3843" width="40.42578125" style="104" customWidth="1"/>
    <col min="3844" max="3844" width="5.5703125" style="104" customWidth="1"/>
    <col min="3845" max="3845" width="8.5703125" style="104" customWidth="1"/>
    <col min="3846" max="3846" width="9.85546875" style="104" customWidth="1"/>
    <col min="3847" max="3847" width="13.85546875" style="104" customWidth="1"/>
    <col min="3848" max="3851" width="9.140625" style="104"/>
    <col min="3852" max="3852" width="75.42578125" style="104" customWidth="1"/>
    <col min="3853" max="3853" width="45.28515625" style="104" customWidth="1"/>
    <col min="3854" max="4096" width="9.140625" style="104"/>
    <col min="4097" max="4097" width="4.42578125" style="104" customWidth="1"/>
    <col min="4098" max="4098" width="11.5703125" style="104" customWidth="1"/>
    <col min="4099" max="4099" width="40.42578125" style="104" customWidth="1"/>
    <col min="4100" max="4100" width="5.5703125" style="104" customWidth="1"/>
    <col min="4101" max="4101" width="8.5703125" style="104" customWidth="1"/>
    <col min="4102" max="4102" width="9.85546875" style="104" customWidth="1"/>
    <col min="4103" max="4103" width="13.85546875" style="104" customWidth="1"/>
    <col min="4104" max="4107" width="9.140625" style="104"/>
    <col min="4108" max="4108" width="75.42578125" style="104" customWidth="1"/>
    <col min="4109" max="4109" width="45.28515625" style="104" customWidth="1"/>
    <col min="4110" max="4352" width="9.140625" style="104"/>
    <col min="4353" max="4353" width="4.42578125" style="104" customWidth="1"/>
    <col min="4354" max="4354" width="11.5703125" style="104" customWidth="1"/>
    <col min="4355" max="4355" width="40.42578125" style="104" customWidth="1"/>
    <col min="4356" max="4356" width="5.5703125" style="104" customWidth="1"/>
    <col min="4357" max="4357" width="8.5703125" style="104" customWidth="1"/>
    <col min="4358" max="4358" width="9.85546875" style="104" customWidth="1"/>
    <col min="4359" max="4359" width="13.85546875" style="104" customWidth="1"/>
    <col min="4360" max="4363" width="9.140625" style="104"/>
    <col min="4364" max="4364" width="75.42578125" style="104" customWidth="1"/>
    <col min="4365" max="4365" width="45.28515625" style="104" customWidth="1"/>
    <col min="4366" max="4608" width="9.140625" style="104"/>
    <col min="4609" max="4609" width="4.42578125" style="104" customWidth="1"/>
    <col min="4610" max="4610" width="11.5703125" style="104" customWidth="1"/>
    <col min="4611" max="4611" width="40.42578125" style="104" customWidth="1"/>
    <col min="4612" max="4612" width="5.5703125" style="104" customWidth="1"/>
    <col min="4613" max="4613" width="8.5703125" style="104" customWidth="1"/>
    <col min="4614" max="4614" width="9.85546875" style="104" customWidth="1"/>
    <col min="4615" max="4615" width="13.85546875" style="104" customWidth="1"/>
    <col min="4616" max="4619" width="9.140625" style="104"/>
    <col min="4620" max="4620" width="75.42578125" style="104" customWidth="1"/>
    <col min="4621" max="4621" width="45.28515625" style="104" customWidth="1"/>
    <col min="4622" max="4864" width="9.140625" style="104"/>
    <col min="4865" max="4865" width="4.42578125" style="104" customWidth="1"/>
    <col min="4866" max="4866" width="11.5703125" style="104" customWidth="1"/>
    <col min="4867" max="4867" width="40.42578125" style="104" customWidth="1"/>
    <col min="4868" max="4868" width="5.5703125" style="104" customWidth="1"/>
    <col min="4869" max="4869" width="8.5703125" style="104" customWidth="1"/>
    <col min="4870" max="4870" width="9.85546875" style="104" customWidth="1"/>
    <col min="4871" max="4871" width="13.85546875" style="104" customWidth="1"/>
    <col min="4872" max="4875" width="9.140625" style="104"/>
    <col min="4876" max="4876" width="75.42578125" style="104" customWidth="1"/>
    <col min="4877" max="4877" width="45.28515625" style="104" customWidth="1"/>
    <col min="4878" max="5120" width="9.140625" style="104"/>
    <col min="5121" max="5121" width="4.42578125" style="104" customWidth="1"/>
    <col min="5122" max="5122" width="11.5703125" style="104" customWidth="1"/>
    <col min="5123" max="5123" width="40.42578125" style="104" customWidth="1"/>
    <col min="5124" max="5124" width="5.5703125" style="104" customWidth="1"/>
    <col min="5125" max="5125" width="8.5703125" style="104" customWidth="1"/>
    <col min="5126" max="5126" width="9.85546875" style="104" customWidth="1"/>
    <col min="5127" max="5127" width="13.85546875" style="104" customWidth="1"/>
    <col min="5128" max="5131" width="9.140625" style="104"/>
    <col min="5132" max="5132" width="75.42578125" style="104" customWidth="1"/>
    <col min="5133" max="5133" width="45.28515625" style="104" customWidth="1"/>
    <col min="5134" max="5376" width="9.140625" style="104"/>
    <col min="5377" max="5377" width="4.42578125" style="104" customWidth="1"/>
    <col min="5378" max="5378" width="11.5703125" style="104" customWidth="1"/>
    <col min="5379" max="5379" width="40.42578125" style="104" customWidth="1"/>
    <col min="5380" max="5380" width="5.5703125" style="104" customWidth="1"/>
    <col min="5381" max="5381" width="8.5703125" style="104" customWidth="1"/>
    <col min="5382" max="5382" width="9.85546875" style="104" customWidth="1"/>
    <col min="5383" max="5383" width="13.85546875" style="104" customWidth="1"/>
    <col min="5384" max="5387" width="9.140625" style="104"/>
    <col min="5388" max="5388" width="75.42578125" style="104" customWidth="1"/>
    <col min="5389" max="5389" width="45.28515625" style="104" customWidth="1"/>
    <col min="5390" max="5632" width="9.140625" style="104"/>
    <col min="5633" max="5633" width="4.42578125" style="104" customWidth="1"/>
    <col min="5634" max="5634" width="11.5703125" style="104" customWidth="1"/>
    <col min="5635" max="5635" width="40.42578125" style="104" customWidth="1"/>
    <col min="5636" max="5636" width="5.5703125" style="104" customWidth="1"/>
    <col min="5637" max="5637" width="8.5703125" style="104" customWidth="1"/>
    <col min="5638" max="5638" width="9.85546875" style="104" customWidth="1"/>
    <col min="5639" max="5639" width="13.85546875" style="104" customWidth="1"/>
    <col min="5640" max="5643" width="9.140625" style="104"/>
    <col min="5644" max="5644" width="75.42578125" style="104" customWidth="1"/>
    <col min="5645" max="5645" width="45.28515625" style="104" customWidth="1"/>
    <col min="5646" max="5888" width="9.140625" style="104"/>
    <col min="5889" max="5889" width="4.42578125" style="104" customWidth="1"/>
    <col min="5890" max="5890" width="11.5703125" style="104" customWidth="1"/>
    <col min="5891" max="5891" width="40.42578125" style="104" customWidth="1"/>
    <col min="5892" max="5892" width="5.5703125" style="104" customWidth="1"/>
    <col min="5893" max="5893" width="8.5703125" style="104" customWidth="1"/>
    <col min="5894" max="5894" width="9.85546875" style="104" customWidth="1"/>
    <col min="5895" max="5895" width="13.85546875" style="104" customWidth="1"/>
    <col min="5896" max="5899" width="9.140625" style="104"/>
    <col min="5900" max="5900" width="75.42578125" style="104" customWidth="1"/>
    <col min="5901" max="5901" width="45.28515625" style="104" customWidth="1"/>
    <col min="5902" max="6144" width="9.140625" style="104"/>
    <col min="6145" max="6145" width="4.42578125" style="104" customWidth="1"/>
    <col min="6146" max="6146" width="11.5703125" style="104" customWidth="1"/>
    <col min="6147" max="6147" width="40.42578125" style="104" customWidth="1"/>
    <col min="6148" max="6148" width="5.5703125" style="104" customWidth="1"/>
    <col min="6149" max="6149" width="8.5703125" style="104" customWidth="1"/>
    <col min="6150" max="6150" width="9.85546875" style="104" customWidth="1"/>
    <col min="6151" max="6151" width="13.85546875" style="104" customWidth="1"/>
    <col min="6152" max="6155" width="9.140625" style="104"/>
    <col min="6156" max="6156" width="75.42578125" style="104" customWidth="1"/>
    <col min="6157" max="6157" width="45.28515625" style="104" customWidth="1"/>
    <col min="6158" max="6400" width="9.140625" style="104"/>
    <col min="6401" max="6401" width="4.42578125" style="104" customWidth="1"/>
    <col min="6402" max="6402" width="11.5703125" style="104" customWidth="1"/>
    <col min="6403" max="6403" width="40.42578125" style="104" customWidth="1"/>
    <col min="6404" max="6404" width="5.5703125" style="104" customWidth="1"/>
    <col min="6405" max="6405" width="8.5703125" style="104" customWidth="1"/>
    <col min="6406" max="6406" width="9.85546875" style="104" customWidth="1"/>
    <col min="6407" max="6407" width="13.85546875" style="104" customWidth="1"/>
    <col min="6408" max="6411" width="9.140625" style="104"/>
    <col min="6412" max="6412" width="75.42578125" style="104" customWidth="1"/>
    <col min="6413" max="6413" width="45.28515625" style="104" customWidth="1"/>
    <col min="6414" max="6656" width="9.140625" style="104"/>
    <col min="6657" max="6657" width="4.42578125" style="104" customWidth="1"/>
    <col min="6658" max="6658" width="11.5703125" style="104" customWidth="1"/>
    <col min="6659" max="6659" width="40.42578125" style="104" customWidth="1"/>
    <col min="6660" max="6660" width="5.5703125" style="104" customWidth="1"/>
    <col min="6661" max="6661" width="8.5703125" style="104" customWidth="1"/>
    <col min="6662" max="6662" width="9.85546875" style="104" customWidth="1"/>
    <col min="6663" max="6663" width="13.85546875" style="104" customWidth="1"/>
    <col min="6664" max="6667" width="9.140625" style="104"/>
    <col min="6668" max="6668" width="75.42578125" style="104" customWidth="1"/>
    <col min="6669" max="6669" width="45.28515625" style="104" customWidth="1"/>
    <col min="6670" max="6912" width="9.140625" style="104"/>
    <col min="6913" max="6913" width="4.42578125" style="104" customWidth="1"/>
    <col min="6914" max="6914" width="11.5703125" style="104" customWidth="1"/>
    <col min="6915" max="6915" width="40.42578125" style="104" customWidth="1"/>
    <col min="6916" max="6916" width="5.5703125" style="104" customWidth="1"/>
    <col min="6917" max="6917" width="8.5703125" style="104" customWidth="1"/>
    <col min="6918" max="6918" width="9.85546875" style="104" customWidth="1"/>
    <col min="6919" max="6919" width="13.85546875" style="104" customWidth="1"/>
    <col min="6920" max="6923" width="9.140625" style="104"/>
    <col min="6924" max="6924" width="75.42578125" style="104" customWidth="1"/>
    <col min="6925" max="6925" width="45.28515625" style="104" customWidth="1"/>
    <col min="6926" max="7168" width="9.140625" style="104"/>
    <col min="7169" max="7169" width="4.42578125" style="104" customWidth="1"/>
    <col min="7170" max="7170" width="11.5703125" style="104" customWidth="1"/>
    <col min="7171" max="7171" width="40.42578125" style="104" customWidth="1"/>
    <col min="7172" max="7172" width="5.5703125" style="104" customWidth="1"/>
    <col min="7173" max="7173" width="8.5703125" style="104" customWidth="1"/>
    <col min="7174" max="7174" width="9.85546875" style="104" customWidth="1"/>
    <col min="7175" max="7175" width="13.85546875" style="104" customWidth="1"/>
    <col min="7176" max="7179" width="9.140625" style="104"/>
    <col min="7180" max="7180" width="75.42578125" style="104" customWidth="1"/>
    <col min="7181" max="7181" width="45.28515625" style="104" customWidth="1"/>
    <col min="7182" max="7424" width="9.140625" style="104"/>
    <col min="7425" max="7425" width="4.42578125" style="104" customWidth="1"/>
    <col min="7426" max="7426" width="11.5703125" style="104" customWidth="1"/>
    <col min="7427" max="7427" width="40.42578125" style="104" customWidth="1"/>
    <col min="7428" max="7428" width="5.5703125" style="104" customWidth="1"/>
    <col min="7429" max="7429" width="8.5703125" style="104" customWidth="1"/>
    <col min="7430" max="7430" width="9.85546875" style="104" customWidth="1"/>
    <col min="7431" max="7431" width="13.85546875" style="104" customWidth="1"/>
    <col min="7432" max="7435" width="9.140625" style="104"/>
    <col min="7436" max="7436" width="75.42578125" style="104" customWidth="1"/>
    <col min="7437" max="7437" width="45.28515625" style="104" customWidth="1"/>
    <col min="7438" max="7680" width="9.140625" style="104"/>
    <col min="7681" max="7681" width="4.42578125" style="104" customWidth="1"/>
    <col min="7682" max="7682" width="11.5703125" style="104" customWidth="1"/>
    <col min="7683" max="7683" width="40.42578125" style="104" customWidth="1"/>
    <col min="7684" max="7684" width="5.5703125" style="104" customWidth="1"/>
    <col min="7685" max="7685" width="8.5703125" style="104" customWidth="1"/>
    <col min="7686" max="7686" width="9.85546875" style="104" customWidth="1"/>
    <col min="7687" max="7687" width="13.85546875" style="104" customWidth="1"/>
    <col min="7688" max="7691" width="9.140625" style="104"/>
    <col min="7692" max="7692" width="75.42578125" style="104" customWidth="1"/>
    <col min="7693" max="7693" width="45.28515625" style="104" customWidth="1"/>
    <col min="7694" max="7936" width="9.140625" style="104"/>
    <col min="7937" max="7937" width="4.42578125" style="104" customWidth="1"/>
    <col min="7938" max="7938" width="11.5703125" style="104" customWidth="1"/>
    <col min="7939" max="7939" width="40.42578125" style="104" customWidth="1"/>
    <col min="7940" max="7940" width="5.5703125" style="104" customWidth="1"/>
    <col min="7941" max="7941" width="8.5703125" style="104" customWidth="1"/>
    <col min="7942" max="7942" width="9.85546875" style="104" customWidth="1"/>
    <col min="7943" max="7943" width="13.85546875" style="104" customWidth="1"/>
    <col min="7944" max="7947" width="9.140625" style="104"/>
    <col min="7948" max="7948" width="75.42578125" style="104" customWidth="1"/>
    <col min="7949" max="7949" width="45.28515625" style="104" customWidth="1"/>
    <col min="7950" max="8192" width="9.140625" style="104"/>
    <col min="8193" max="8193" width="4.42578125" style="104" customWidth="1"/>
    <col min="8194" max="8194" width="11.5703125" style="104" customWidth="1"/>
    <col min="8195" max="8195" width="40.42578125" style="104" customWidth="1"/>
    <col min="8196" max="8196" width="5.5703125" style="104" customWidth="1"/>
    <col min="8197" max="8197" width="8.5703125" style="104" customWidth="1"/>
    <col min="8198" max="8198" width="9.85546875" style="104" customWidth="1"/>
    <col min="8199" max="8199" width="13.85546875" style="104" customWidth="1"/>
    <col min="8200" max="8203" width="9.140625" style="104"/>
    <col min="8204" max="8204" width="75.42578125" style="104" customWidth="1"/>
    <col min="8205" max="8205" width="45.28515625" style="104" customWidth="1"/>
    <col min="8206" max="8448" width="9.140625" style="104"/>
    <col min="8449" max="8449" width="4.42578125" style="104" customWidth="1"/>
    <col min="8450" max="8450" width="11.5703125" style="104" customWidth="1"/>
    <col min="8451" max="8451" width="40.42578125" style="104" customWidth="1"/>
    <col min="8452" max="8452" width="5.5703125" style="104" customWidth="1"/>
    <col min="8453" max="8453" width="8.5703125" style="104" customWidth="1"/>
    <col min="8454" max="8454" width="9.85546875" style="104" customWidth="1"/>
    <col min="8455" max="8455" width="13.85546875" style="104" customWidth="1"/>
    <col min="8456" max="8459" width="9.140625" style="104"/>
    <col min="8460" max="8460" width="75.42578125" style="104" customWidth="1"/>
    <col min="8461" max="8461" width="45.28515625" style="104" customWidth="1"/>
    <col min="8462" max="8704" width="9.140625" style="104"/>
    <col min="8705" max="8705" width="4.42578125" style="104" customWidth="1"/>
    <col min="8706" max="8706" width="11.5703125" style="104" customWidth="1"/>
    <col min="8707" max="8707" width="40.42578125" style="104" customWidth="1"/>
    <col min="8708" max="8708" width="5.5703125" style="104" customWidth="1"/>
    <col min="8709" max="8709" width="8.5703125" style="104" customWidth="1"/>
    <col min="8710" max="8710" width="9.85546875" style="104" customWidth="1"/>
    <col min="8711" max="8711" width="13.85546875" style="104" customWidth="1"/>
    <col min="8712" max="8715" width="9.140625" style="104"/>
    <col min="8716" max="8716" width="75.42578125" style="104" customWidth="1"/>
    <col min="8717" max="8717" width="45.28515625" style="104" customWidth="1"/>
    <col min="8718" max="8960" width="9.140625" style="104"/>
    <col min="8961" max="8961" width="4.42578125" style="104" customWidth="1"/>
    <col min="8962" max="8962" width="11.5703125" style="104" customWidth="1"/>
    <col min="8963" max="8963" width="40.42578125" style="104" customWidth="1"/>
    <col min="8964" max="8964" width="5.5703125" style="104" customWidth="1"/>
    <col min="8965" max="8965" width="8.5703125" style="104" customWidth="1"/>
    <col min="8966" max="8966" width="9.85546875" style="104" customWidth="1"/>
    <col min="8967" max="8967" width="13.85546875" style="104" customWidth="1"/>
    <col min="8968" max="8971" width="9.140625" style="104"/>
    <col min="8972" max="8972" width="75.42578125" style="104" customWidth="1"/>
    <col min="8973" max="8973" width="45.28515625" style="104" customWidth="1"/>
    <col min="8974" max="9216" width="9.140625" style="104"/>
    <col min="9217" max="9217" width="4.42578125" style="104" customWidth="1"/>
    <col min="9218" max="9218" width="11.5703125" style="104" customWidth="1"/>
    <col min="9219" max="9219" width="40.42578125" style="104" customWidth="1"/>
    <col min="9220" max="9220" width="5.5703125" style="104" customWidth="1"/>
    <col min="9221" max="9221" width="8.5703125" style="104" customWidth="1"/>
    <col min="9222" max="9222" width="9.85546875" style="104" customWidth="1"/>
    <col min="9223" max="9223" width="13.85546875" style="104" customWidth="1"/>
    <col min="9224" max="9227" width="9.140625" style="104"/>
    <col min="9228" max="9228" width="75.42578125" style="104" customWidth="1"/>
    <col min="9229" max="9229" width="45.28515625" style="104" customWidth="1"/>
    <col min="9230" max="9472" width="9.140625" style="104"/>
    <col min="9473" max="9473" width="4.42578125" style="104" customWidth="1"/>
    <col min="9474" max="9474" width="11.5703125" style="104" customWidth="1"/>
    <col min="9475" max="9475" width="40.42578125" style="104" customWidth="1"/>
    <col min="9476" max="9476" width="5.5703125" style="104" customWidth="1"/>
    <col min="9477" max="9477" width="8.5703125" style="104" customWidth="1"/>
    <col min="9478" max="9478" width="9.85546875" style="104" customWidth="1"/>
    <col min="9479" max="9479" width="13.85546875" style="104" customWidth="1"/>
    <col min="9480" max="9483" width="9.140625" style="104"/>
    <col min="9484" max="9484" width="75.42578125" style="104" customWidth="1"/>
    <col min="9485" max="9485" width="45.28515625" style="104" customWidth="1"/>
    <col min="9486" max="9728" width="9.140625" style="104"/>
    <col min="9729" max="9729" width="4.42578125" style="104" customWidth="1"/>
    <col min="9730" max="9730" width="11.5703125" style="104" customWidth="1"/>
    <col min="9731" max="9731" width="40.42578125" style="104" customWidth="1"/>
    <col min="9732" max="9732" width="5.5703125" style="104" customWidth="1"/>
    <col min="9733" max="9733" width="8.5703125" style="104" customWidth="1"/>
    <col min="9734" max="9734" width="9.85546875" style="104" customWidth="1"/>
    <col min="9735" max="9735" width="13.85546875" style="104" customWidth="1"/>
    <col min="9736" max="9739" width="9.140625" style="104"/>
    <col min="9740" max="9740" width="75.42578125" style="104" customWidth="1"/>
    <col min="9741" max="9741" width="45.28515625" style="104" customWidth="1"/>
    <col min="9742" max="9984" width="9.140625" style="104"/>
    <col min="9985" max="9985" width="4.42578125" style="104" customWidth="1"/>
    <col min="9986" max="9986" width="11.5703125" style="104" customWidth="1"/>
    <col min="9987" max="9987" width="40.42578125" style="104" customWidth="1"/>
    <col min="9988" max="9988" width="5.5703125" style="104" customWidth="1"/>
    <col min="9989" max="9989" width="8.5703125" style="104" customWidth="1"/>
    <col min="9990" max="9990" width="9.85546875" style="104" customWidth="1"/>
    <col min="9991" max="9991" width="13.85546875" style="104" customWidth="1"/>
    <col min="9992" max="9995" width="9.140625" style="104"/>
    <col min="9996" max="9996" width="75.42578125" style="104" customWidth="1"/>
    <col min="9997" max="9997" width="45.28515625" style="104" customWidth="1"/>
    <col min="9998" max="10240" width="9.140625" style="104"/>
    <col min="10241" max="10241" width="4.42578125" style="104" customWidth="1"/>
    <col min="10242" max="10242" width="11.5703125" style="104" customWidth="1"/>
    <col min="10243" max="10243" width="40.42578125" style="104" customWidth="1"/>
    <col min="10244" max="10244" width="5.5703125" style="104" customWidth="1"/>
    <col min="10245" max="10245" width="8.5703125" style="104" customWidth="1"/>
    <col min="10246" max="10246" width="9.85546875" style="104" customWidth="1"/>
    <col min="10247" max="10247" width="13.85546875" style="104" customWidth="1"/>
    <col min="10248" max="10251" width="9.140625" style="104"/>
    <col min="10252" max="10252" width="75.42578125" style="104" customWidth="1"/>
    <col min="10253" max="10253" width="45.28515625" style="104" customWidth="1"/>
    <col min="10254" max="10496" width="9.140625" style="104"/>
    <col min="10497" max="10497" width="4.42578125" style="104" customWidth="1"/>
    <col min="10498" max="10498" width="11.5703125" style="104" customWidth="1"/>
    <col min="10499" max="10499" width="40.42578125" style="104" customWidth="1"/>
    <col min="10500" max="10500" width="5.5703125" style="104" customWidth="1"/>
    <col min="10501" max="10501" width="8.5703125" style="104" customWidth="1"/>
    <col min="10502" max="10502" width="9.85546875" style="104" customWidth="1"/>
    <col min="10503" max="10503" width="13.85546875" style="104" customWidth="1"/>
    <col min="10504" max="10507" width="9.140625" style="104"/>
    <col min="10508" max="10508" width="75.42578125" style="104" customWidth="1"/>
    <col min="10509" max="10509" width="45.28515625" style="104" customWidth="1"/>
    <col min="10510" max="10752" width="9.140625" style="104"/>
    <col min="10753" max="10753" width="4.42578125" style="104" customWidth="1"/>
    <col min="10754" max="10754" width="11.5703125" style="104" customWidth="1"/>
    <col min="10755" max="10755" width="40.42578125" style="104" customWidth="1"/>
    <col min="10756" max="10756" width="5.5703125" style="104" customWidth="1"/>
    <col min="10757" max="10757" width="8.5703125" style="104" customWidth="1"/>
    <col min="10758" max="10758" width="9.85546875" style="104" customWidth="1"/>
    <col min="10759" max="10759" width="13.85546875" style="104" customWidth="1"/>
    <col min="10760" max="10763" width="9.140625" style="104"/>
    <col min="10764" max="10764" width="75.42578125" style="104" customWidth="1"/>
    <col min="10765" max="10765" width="45.28515625" style="104" customWidth="1"/>
    <col min="10766" max="11008" width="9.140625" style="104"/>
    <col min="11009" max="11009" width="4.42578125" style="104" customWidth="1"/>
    <col min="11010" max="11010" width="11.5703125" style="104" customWidth="1"/>
    <col min="11011" max="11011" width="40.42578125" style="104" customWidth="1"/>
    <col min="11012" max="11012" width="5.5703125" style="104" customWidth="1"/>
    <col min="11013" max="11013" width="8.5703125" style="104" customWidth="1"/>
    <col min="11014" max="11014" width="9.85546875" style="104" customWidth="1"/>
    <col min="11015" max="11015" width="13.85546875" style="104" customWidth="1"/>
    <col min="11016" max="11019" width="9.140625" style="104"/>
    <col min="11020" max="11020" width="75.42578125" style="104" customWidth="1"/>
    <col min="11021" max="11021" width="45.28515625" style="104" customWidth="1"/>
    <col min="11022" max="11264" width="9.140625" style="104"/>
    <col min="11265" max="11265" width="4.42578125" style="104" customWidth="1"/>
    <col min="11266" max="11266" width="11.5703125" style="104" customWidth="1"/>
    <col min="11267" max="11267" width="40.42578125" style="104" customWidth="1"/>
    <col min="11268" max="11268" width="5.5703125" style="104" customWidth="1"/>
    <col min="11269" max="11269" width="8.5703125" style="104" customWidth="1"/>
    <col min="11270" max="11270" width="9.85546875" style="104" customWidth="1"/>
    <col min="11271" max="11271" width="13.85546875" style="104" customWidth="1"/>
    <col min="11272" max="11275" width="9.140625" style="104"/>
    <col min="11276" max="11276" width="75.42578125" style="104" customWidth="1"/>
    <col min="11277" max="11277" width="45.28515625" style="104" customWidth="1"/>
    <col min="11278" max="11520" width="9.140625" style="104"/>
    <col min="11521" max="11521" width="4.42578125" style="104" customWidth="1"/>
    <col min="11522" max="11522" width="11.5703125" style="104" customWidth="1"/>
    <col min="11523" max="11523" width="40.42578125" style="104" customWidth="1"/>
    <col min="11524" max="11524" width="5.5703125" style="104" customWidth="1"/>
    <col min="11525" max="11525" width="8.5703125" style="104" customWidth="1"/>
    <col min="11526" max="11526" width="9.85546875" style="104" customWidth="1"/>
    <col min="11527" max="11527" width="13.85546875" style="104" customWidth="1"/>
    <col min="11528" max="11531" width="9.140625" style="104"/>
    <col min="11532" max="11532" width="75.42578125" style="104" customWidth="1"/>
    <col min="11533" max="11533" width="45.28515625" style="104" customWidth="1"/>
    <col min="11534" max="11776" width="9.140625" style="104"/>
    <col min="11777" max="11777" width="4.42578125" style="104" customWidth="1"/>
    <col min="11778" max="11778" width="11.5703125" style="104" customWidth="1"/>
    <col min="11779" max="11779" width="40.42578125" style="104" customWidth="1"/>
    <col min="11780" max="11780" width="5.5703125" style="104" customWidth="1"/>
    <col min="11781" max="11781" width="8.5703125" style="104" customWidth="1"/>
    <col min="11782" max="11782" width="9.85546875" style="104" customWidth="1"/>
    <col min="11783" max="11783" width="13.85546875" style="104" customWidth="1"/>
    <col min="11784" max="11787" width="9.140625" style="104"/>
    <col min="11788" max="11788" width="75.42578125" style="104" customWidth="1"/>
    <col min="11789" max="11789" width="45.28515625" style="104" customWidth="1"/>
    <col min="11790" max="12032" width="9.140625" style="104"/>
    <col min="12033" max="12033" width="4.42578125" style="104" customWidth="1"/>
    <col min="12034" max="12034" width="11.5703125" style="104" customWidth="1"/>
    <col min="12035" max="12035" width="40.42578125" style="104" customWidth="1"/>
    <col min="12036" max="12036" width="5.5703125" style="104" customWidth="1"/>
    <col min="12037" max="12037" width="8.5703125" style="104" customWidth="1"/>
    <col min="12038" max="12038" width="9.85546875" style="104" customWidth="1"/>
    <col min="12039" max="12039" width="13.85546875" style="104" customWidth="1"/>
    <col min="12040" max="12043" width="9.140625" style="104"/>
    <col min="12044" max="12044" width="75.42578125" style="104" customWidth="1"/>
    <col min="12045" max="12045" width="45.28515625" style="104" customWidth="1"/>
    <col min="12046" max="12288" width="9.140625" style="104"/>
    <col min="12289" max="12289" width="4.42578125" style="104" customWidth="1"/>
    <col min="12290" max="12290" width="11.5703125" style="104" customWidth="1"/>
    <col min="12291" max="12291" width="40.42578125" style="104" customWidth="1"/>
    <col min="12292" max="12292" width="5.5703125" style="104" customWidth="1"/>
    <col min="12293" max="12293" width="8.5703125" style="104" customWidth="1"/>
    <col min="12294" max="12294" width="9.85546875" style="104" customWidth="1"/>
    <col min="12295" max="12295" width="13.85546875" style="104" customWidth="1"/>
    <col min="12296" max="12299" width="9.140625" style="104"/>
    <col min="12300" max="12300" width="75.42578125" style="104" customWidth="1"/>
    <col min="12301" max="12301" width="45.28515625" style="104" customWidth="1"/>
    <col min="12302" max="12544" width="9.140625" style="104"/>
    <col min="12545" max="12545" width="4.42578125" style="104" customWidth="1"/>
    <col min="12546" max="12546" width="11.5703125" style="104" customWidth="1"/>
    <col min="12547" max="12547" width="40.42578125" style="104" customWidth="1"/>
    <col min="12548" max="12548" width="5.5703125" style="104" customWidth="1"/>
    <col min="12549" max="12549" width="8.5703125" style="104" customWidth="1"/>
    <col min="12550" max="12550" width="9.85546875" style="104" customWidth="1"/>
    <col min="12551" max="12551" width="13.85546875" style="104" customWidth="1"/>
    <col min="12552" max="12555" width="9.140625" style="104"/>
    <col min="12556" max="12556" width="75.42578125" style="104" customWidth="1"/>
    <col min="12557" max="12557" width="45.28515625" style="104" customWidth="1"/>
    <col min="12558" max="12800" width="9.140625" style="104"/>
    <col min="12801" max="12801" width="4.42578125" style="104" customWidth="1"/>
    <col min="12802" max="12802" width="11.5703125" style="104" customWidth="1"/>
    <col min="12803" max="12803" width="40.42578125" style="104" customWidth="1"/>
    <col min="12804" max="12804" width="5.5703125" style="104" customWidth="1"/>
    <col min="12805" max="12805" width="8.5703125" style="104" customWidth="1"/>
    <col min="12806" max="12806" width="9.85546875" style="104" customWidth="1"/>
    <col min="12807" max="12807" width="13.85546875" style="104" customWidth="1"/>
    <col min="12808" max="12811" width="9.140625" style="104"/>
    <col min="12812" max="12812" width="75.42578125" style="104" customWidth="1"/>
    <col min="12813" max="12813" width="45.28515625" style="104" customWidth="1"/>
    <col min="12814" max="13056" width="9.140625" style="104"/>
    <col min="13057" max="13057" width="4.42578125" style="104" customWidth="1"/>
    <col min="13058" max="13058" width="11.5703125" style="104" customWidth="1"/>
    <col min="13059" max="13059" width="40.42578125" style="104" customWidth="1"/>
    <col min="13060" max="13060" width="5.5703125" style="104" customWidth="1"/>
    <col min="13061" max="13061" width="8.5703125" style="104" customWidth="1"/>
    <col min="13062" max="13062" width="9.85546875" style="104" customWidth="1"/>
    <col min="13063" max="13063" width="13.85546875" style="104" customWidth="1"/>
    <col min="13064" max="13067" width="9.140625" style="104"/>
    <col min="13068" max="13068" width="75.42578125" style="104" customWidth="1"/>
    <col min="13069" max="13069" width="45.28515625" style="104" customWidth="1"/>
    <col min="13070" max="13312" width="9.140625" style="104"/>
    <col min="13313" max="13313" width="4.42578125" style="104" customWidth="1"/>
    <col min="13314" max="13314" width="11.5703125" style="104" customWidth="1"/>
    <col min="13315" max="13315" width="40.42578125" style="104" customWidth="1"/>
    <col min="13316" max="13316" width="5.5703125" style="104" customWidth="1"/>
    <col min="13317" max="13317" width="8.5703125" style="104" customWidth="1"/>
    <col min="13318" max="13318" width="9.85546875" style="104" customWidth="1"/>
    <col min="13319" max="13319" width="13.85546875" style="104" customWidth="1"/>
    <col min="13320" max="13323" width="9.140625" style="104"/>
    <col min="13324" max="13324" width="75.42578125" style="104" customWidth="1"/>
    <col min="13325" max="13325" width="45.28515625" style="104" customWidth="1"/>
    <col min="13326" max="13568" width="9.140625" style="104"/>
    <col min="13569" max="13569" width="4.42578125" style="104" customWidth="1"/>
    <col min="13570" max="13570" width="11.5703125" style="104" customWidth="1"/>
    <col min="13571" max="13571" width="40.42578125" style="104" customWidth="1"/>
    <col min="13572" max="13572" width="5.5703125" style="104" customWidth="1"/>
    <col min="13573" max="13573" width="8.5703125" style="104" customWidth="1"/>
    <col min="13574" max="13574" width="9.85546875" style="104" customWidth="1"/>
    <col min="13575" max="13575" width="13.85546875" style="104" customWidth="1"/>
    <col min="13576" max="13579" width="9.140625" style="104"/>
    <col min="13580" max="13580" width="75.42578125" style="104" customWidth="1"/>
    <col min="13581" max="13581" width="45.28515625" style="104" customWidth="1"/>
    <col min="13582" max="13824" width="9.140625" style="104"/>
    <col min="13825" max="13825" width="4.42578125" style="104" customWidth="1"/>
    <col min="13826" max="13826" width="11.5703125" style="104" customWidth="1"/>
    <col min="13827" max="13827" width="40.42578125" style="104" customWidth="1"/>
    <col min="13828" max="13828" width="5.5703125" style="104" customWidth="1"/>
    <col min="13829" max="13829" width="8.5703125" style="104" customWidth="1"/>
    <col min="13830" max="13830" width="9.85546875" style="104" customWidth="1"/>
    <col min="13831" max="13831" width="13.85546875" style="104" customWidth="1"/>
    <col min="13832" max="13835" width="9.140625" style="104"/>
    <col min="13836" max="13836" width="75.42578125" style="104" customWidth="1"/>
    <col min="13837" max="13837" width="45.28515625" style="104" customWidth="1"/>
    <col min="13838" max="14080" width="9.140625" style="104"/>
    <col min="14081" max="14081" width="4.42578125" style="104" customWidth="1"/>
    <col min="14082" max="14082" width="11.5703125" style="104" customWidth="1"/>
    <col min="14083" max="14083" width="40.42578125" style="104" customWidth="1"/>
    <col min="14084" max="14084" width="5.5703125" style="104" customWidth="1"/>
    <col min="14085" max="14085" width="8.5703125" style="104" customWidth="1"/>
    <col min="14086" max="14086" width="9.85546875" style="104" customWidth="1"/>
    <col min="14087" max="14087" width="13.85546875" style="104" customWidth="1"/>
    <col min="14088" max="14091" width="9.140625" style="104"/>
    <col min="14092" max="14092" width="75.42578125" style="104" customWidth="1"/>
    <col min="14093" max="14093" width="45.28515625" style="104" customWidth="1"/>
    <col min="14094" max="14336" width="9.140625" style="104"/>
    <col min="14337" max="14337" width="4.42578125" style="104" customWidth="1"/>
    <col min="14338" max="14338" width="11.5703125" style="104" customWidth="1"/>
    <col min="14339" max="14339" width="40.42578125" style="104" customWidth="1"/>
    <col min="14340" max="14340" width="5.5703125" style="104" customWidth="1"/>
    <col min="14341" max="14341" width="8.5703125" style="104" customWidth="1"/>
    <col min="14342" max="14342" width="9.85546875" style="104" customWidth="1"/>
    <col min="14343" max="14343" width="13.85546875" style="104" customWidth="1"/>
    <col min="14344" max="14347" width="9.140625" style="104"/>
    <col min="14348" max="14348" width="75.42578125" style="104" customWidth="1"/>
    <col min="14349" max="14349" width="45.28515625" style="104" customWidth="1"/>
    <col min="14350" max="14592" width="9.140625" style="104"/>
    <col min="14593" max="14593" width="4.42578125" style="104" customWidth="1"/>
    <col min="14594" max="14594" width="11.5703125" style="104" customWidth="1"/>
    <col min="14595" max="14595" width="40.42578125" style="104" customWidth="1"/>
    <col min="14596" max="14596" width="5.5703125" style="104" customWidth="1"/>
    <col min="14597" max="14597" width="8.5703125" style="104" customWidth="1"/>
    <col min="14598" max="14598" width="9.85546875" style="104" customWidth="1"/>
    <col min="14599" max="14599" width="13.85546875" style="104" customWidth="1"/>
    <col min="14600" max="14603" width="9.140625" style="104"/>
    <col min="14604" max="14604" width="75.42578125" style="104" customWidth="1"/>
    <col min="14605" max="14605" width="45.28515625" style="104" customWidth="1"/>
    <col min="14606" max="14848" width="9.140625" style="104"/>
    <col min="14849" max="14849" width="4.42578125" style="104" customWidth="1"/>
    <col min="14850" max="14850" width="11.5703125" style="104" customWidth="1"/>
    <col min="14851" max="14851" width="40.42578125" style="104" customWidth="1"/>
    <col min="14852" max="14852" width="5.5703125" style="104" customWidth="1"/>
    <col min="14853" max="14853" width="8.5703125" style="104" customWidth="1"/>
    <col min="14854" max="14854" width="9.85546875" style="104" customWidth="1"/>
    <col min="14855" max="14855" width="13.85546875" style="104" customWidth="1"/>
    <col min="14856" max="14859" width="9.140625" style="104"/>
    <col min="14860" max="14860" width="75.42578125" style="104" customWidth="1"/>
    <col min="14861" max="14861" width="45.28515625" style="104" customWidth="1"/>
    <col min="14862" max="15104" width="9.140625" style="104"/>
    <col min="15105" max="15105" width="4.42578125" style="104" customWidth="1"/>
    <col min="15106" max="15106" width="11.5703125" style="104" customWidth="1"/>
    <col min="15107" max="15107" width="40.42578125" style="104" customWidth="1"/>
    <col min="15108" max="15108" width="5.5703125" style="104" customWidth="1"/>
    <col min="15109" max="15109" width="8.5703125" style="104" customWidth="1"/>
    <col min="15110" max="15110" width="9.85546875" style="104" customWidth="1"/>
    <col min="15111" max="15111" width="13.85546875" style="104" customWidth="1"/>
    <col min="15112" max="15115" width="9.140625" style="104"/>
    <col min="15116" max="15116" width="75.42578125" style="104" customWidth="1"/>
    <col min="15117" max="15117" width="45.28515625" style="104" customWidth="1"/>
    <col min="15118" max="15360" width="9.140625" style="104"/>
    <col min="15361" max="15361" width="4.42578125" style="104" customWidth="1"/>
    <col min="15362" max="15362" width="11.5703125" style="104" customWidth="1"/>
    <col min="15363" max="15363" width="40.42578125" style="104" customWidth="1"/>
    <col min="15364" max="15364" width="5.5703125" style="104" customWidth="1"/>
    <col min="15365" max="15365" width="8.5703125" style="104" customWidth="1"/>
    <col min="15366" max="15366" width="9.85546875" style="104" customWidth="1"/>
    <col min="15367" max="15367" width="13.85546875" style="104" customWidth="1"/>
    <col min="15368" max="15371" width="9.140625" style="104"/>
    <col min="15372" max="15372" width="75.42578125" style="104" customWidth="1"/>
    <col min="15373" max="15373" width="45.28515625" style="104" customWidth="1"/>
    <col min="15374" max="15616" width="9.140625" style="104"/>
    <col min="15617" max="15617" width="4.42578125" style="104" customWidth="1"/>
    <col min="15618" max="15618" width="11.5703125" style="104" customWidth="1"/>
    <col min="15619" max="15619" width="40.42578125" style="104" customWidth="1"/>
    <col min="15620" max="15620" width="5.5703125" style="104" customWidth="1"/>
    <col min="15621" max="15621" width="8.5703125" style="104" customWidth="1"/>
    <col min="15622" max="15622" width="9.85546875" style="104" customWidth="1"/>
    <col min="15623" max="15623" width="13.85546875" style="104" customWidth="1"/>
    <col min="15624" max="15627" width="9.140625" style="104"/>
    <col min="15628" max="15628" width="75.42578125" style="104" customWidth="1"/>
    <col min="15629" max="15629" width="45.28515625" style="104" customWidth="1"/>
    <col min="15630" max="15872" width="9.140625" style="104"/>
    <col min="15873" max="15873" width="4.42578125" style="104" customWidth="1"/>
    <col min="15874" max="15874" width="11.5703125" style="104" customWidth="1"/>
    <col min="15875" max="15875" width="40.42578125" style="104" customWidth="1"/>
    <col min="15876" max="15876" width="5.5703125" style="104" customWidth="1"/>
    <col min="15877" max="15877" width="8.5703125" style="104" customWidth="1"/>
    <col min="15878" max="15878" width="9.85546875" style="104" customWidth="1"/>
    <col min="15879" max="15879" width="13.85546875" style="104" customWidth="1"/>
    <col min="15880" max="15883" width="9.140625" style="104"/>
    <col min="15884" max="15884" width="75.42578125" style="104" customWidth="1"/>
    <col min="15885" max="15885" width="45.28515625" style="104" customWidth="1"/>
    <col min="15886" max="16128" width="9.140625" style="104"/>
    <col min="16129" max="16129" width="4.42578125" style="104" customWidth="1"/>
    <col min="16130" max="16130" width="11.5703125" style="104" customWidth="1"/>
    <col min="16131" max="16131" width="40.42578125" style="104" customWidth="1"/>
    <col min="16132" max="16132" width="5.5703125" style="104" customWidth="1"/>
    <col min="16133" max="16133" width="8.5703125" style="104" customWidth="1"/>
    <col min="16134" max="16134" width="9.85546875" style="104" customWidth="1"/>
    <col min="16135" max="16135" width="13.85546875" style="104" customWidth="1"/>
    <col min="16136" max="16139" width="9.140625" style="104"/>
    <col min="16140" max="16140" width="75.42578125" style="104" customWidth="1"/>
    <col min="16141" max="16141" width="45.28515625" style="104" customWidth="1"/>
    <col min="16142" max="16384" width="9.140625" style="104"/>
  </cols>
  <sheetData>
    <row r="1" spans="1:104" ht="15.75" x14ac:dyDescent="0.25">
      <c r="A1" s="190" t="s">
        <v>37</v>
      </c>
      <c r="B1" s="190"/>
      <c r="C1" s="190"/>
      <c r="D1" s="190"/>
      <c r="E1" s="190"/>
      <c r="F1" s="190"/>
      <c r="G1" s="190"/>
    </row>
    <row r="2" spans="1:104" ht="14.25" customHeight="1" thickBot="1" x14ac:dyDescent="0.25">
      <c r="A2" s="105"/>
      <c r="B2" s="106"/>
      <c r="C2" s="107"/>
      <c r="D2" s="107"/>
      <c r="E2" s="108"/>
      <c r="F2" s="107"/>
      <c r="G2" s="107"/>
    </row>
    <row r="3" spans="1:104" ht="13.5" thickTop="1" x14ac:dyDescent="0.2">
      <c r="A3" s="182" t="s">
        <v>32</v>
      </c>
      <c r="B3" s="183"/>
      <c r="C3" s="152" t="s">
        <v>181</v>
      </c>
      <c r="D3" s="109"/>
      <c r="E3" s="154" t="s">
        <v>227</v>
      </c>
      <c r="F3" s="110"/>
      <c r="G3" s="111"/>
    </row>
    <row r="4" spans="1:104" ht="13.5" thickBot="1" x14ac:dyDescent="0.25">
      <c r="A4" s="191" t="s">
        <v>33</v>
      </c>
      <c r="B4" s="185"/>
      <c r="C4" s="85" t="str">
        <f>CONCATENATE(cisloobjektu," ",nazevobjektu)</f>
        <v>Objekt  Budova městského úřadu Uherský Brod</v>
      </c>
      <c r="D4" s="112"/>
      <c r="E4" s="192"/>
      <c r="F4" s="193"/>
      <c r="G4" s="194"/>
    </row>
    <row r="5" spans="1:104" ht="13.5" thickTop="1" x14ac:dyDescent="0.2">
      <c r="A5" s="113"/>
      <c r="B5" s="105"/>
      <c r="C5" s="105"/>
      <c r="D5" s="105"/>
      <c r="E5" s="114"/>
      <c r="F5" s="105"/>
      <c r="G5" s="115"/>
    </row>
    <row r="6" spans="1:104" x14ac:dyDescent="0.2">
      <c r="A6" s="116" t="s">
        <v>38</v>
      </c>
      <c r="B6" s="117" t="s">
        <v>61</v>
      </c>
      <c r="C6" s="117" t="s">
        <v>39</v>
      </c>
      <c r="D6" s="117" t="s">
        <v>40</v>
      </c>
      <c r="E6" s="118" t="s">
        <v>41</v>
      </c>
      <c r="F6" s="117" t="s">
        <v>42</v>
      </c>
      <c r="G6" s="119" t="s">
        <v>43</v>
      </c>
    </row>
    <row r="7" spans="1:104" x14ac:dyDescent="0.2">
      <c r="A7" s="121">
        <v>1</v>
      </c>
      <c r="B7" s="147" t="s">
        <v>183</v>
      </c>
      <c r="C7" s="150" t="s">
        <v>195</v>
      </c>
      <c r="D7" s="122" t="s">
        <v>85</v>
      </c>
      <c r="E7" s="123">
        <v>1</v>
      </c>
      <c r="F7" s="146"/>
      <c r="G7" s="124">
        <f>E7*F7</f>
        <v>0</v>
      </c>
      <c r="O7" s="120">
        <v>2</v>
      </c>
      <c r="AA7" s="104">
        <v>1</v>
      </c>
      <c r="AB7" s="104">
        <v>1</v>
      </c>
      <c r="AC7" s="104">
        <v>1</v>
      </c>
      <c r="AZ7" s="104">
        <v>1</v>
      </c>
      <c r="BA7" s="104">
        <f>IF(AZ7=1,G7,0)</f>
        <v>0</v>
      </c>
      <c r="BB7" s="104">
        <f>IF(AZ7=2,G7,0)</f>
        <v>0</v>
      </c>
      <c r="BC7" s="104">
        <f>IF(AZ7=3,G7,0)</f>
        <v>0</v>
      </c>
      <c r="BD7" s="104">
        <f>IF(AZ7=4,G7,0)</f>
        <v>0</v>
      </c>
      <c r="BE7" s="104">
        <f>IF(AZ7=5,G7,0)</f>
        <v>0</v>
      </c>
      <c r="CA7" s="120">
        <v>1</v>
      </c>
      <c r="CB7" s="120">
        <v>1</v>
      </c>
      <c r="CZ7" s="104">
        <v>1.188E-2</v>
      </c>
    </row>
    <row r="8" spans="1:104" x14ac:dyDescent="0.2">
      <c r="A8" s="125"/>
      <c r="B8" s="126"/>
      <c r="C8" s="186" t="s">
        <v>197</v>
      </c>
      <c r="D8" s="187"/>
      <c r="E8" s="127"/>
      <c r="F8" s="128"/>
      <c r="G8" s="129"/>
      <c r="O8" s="120"/>
      <c r="CA8" s="120"/>
      <c r="CB8" s="120"/>
    </row>
    <row r="9" spans="1:104" x14ac:dyDescent="0.2">
      <c r="A9" s="121">
        <v>2</v>
      </c>
      <c r="B9" s="147" t="s">
        <v>184</v>
      </c>
      <c r="C9" s="150" t="s">
        <v>196</v>
      </c>
      <c r="D9" s="122" t="s">
        <v>85</v>
      </c>
      <c r="E9" s="123">
        <v>1</v>
      </c>
      <c r="F9" s="146"/>
      <c r="G9" s="124">
        <f>E9*F9</f>
        <v>0</v>
      </c>
      <c r="O9" s="120"/>
      <c r="CA9" s="120"/>
      <c r="CB9" s="120"/>
    </row>
    <row r="10" spans="1:104" x14ac:dyDescent="0.2">
      <c r="A10" s="125"/>
      <c r="B10" s="126"/>
      <c r="C10" s="186" t="s">
        <v>198</v>
      </c>
      <c r="D10" s="187"/>
      <c r="E10" s="127"/>
      <c r="F10" s="128"/>
      <c r="G10" s="129"/>
      <c r="O10" s="120"/>
      <c r="CA10" s="120"/>
      <c r="CB10" s="120"/>
    </row>
    <row r="11" spans="1:104" x14ac:dyDescent="0.2">
      <c r="A11" s="121">
        <v>3</v>
      </c>
      <c r="B11" s="147" t="s">
        <v>101</v>
      </c>
      <c r="C11" s="150" t="s">
        <v>123</v>
      </c>
      <c r="D11" s="122" t="s">
        <v>85</v>
      </c>
      <c r="E11" s="123">
        <v>2</v>
      </c>
      <c r="F11" s="146"/>
      <c r="G11" s="124">
        <f>E11*F11</f>
        <v>0</v>
      </c>
      <c r="O11" s="120"/>
      <c r="CA11" s="120"/>
      <c r="CB11" s="120"/>
    </row>
    <row r="12" spans="1:104" x14ac:dyDescent="0.2">
      <c r="A12" s="125"/>
      <c r="B12" s="126"/>
      <c r="C12" s="186" t="s">
        <v>144</v>
      </c>
      <c r="D12" s="187"/>
      <c r="E12" s="127"/>
      <c r="F12" s="128"/>
      <c r="G12" s="129"/>
      <c r="O12" s="120"/>
      <c r="CA12" s="120"/>
      <c r="CB12" s="120"/>
    </row>
    <row r="13" spans="1:104" x14ac:dyDescent="0.2">
      <c r="A13" s="121">
        <v>4</v>
      </c>
      <c r="B13" s="147" t="s">
        <v>185</v>
      </c>
      <c r="C13" s="150" t="s">
        <v>186</v>
      </c>
      <c r="D13" s="122" t="s">
        <v>85</v>
      </c>
      <c r="E13" s="123">
        <v>1</v>
      </c>
      <c r="F13" s="146"/>
      <c r="G13" s="124">
        <f>E13*F13</f>
        <v>0</v>
      </c>
      <c r="O13" s="120"/>
      <c r="CA13" s="120"/>
      <c r="CB13" s="120"/>
    </row>
    <row r="14" spans="1:104" x14ac:dyDescent="0.2">
      <c r="A14" s="125"/>
      <c r="B14" s="126"/>
      <c r="C14" s="186" t="s">
        <v>199</v>
      </c>
      <c r="D14" s="187"/>
      <c r="E14" s="127"/>
      <c r="F14" s="128"/>
      <c r="G14" s="129"/>
      <c r="O14" s="120"/>
      <c r="CA14" s="120"/>
      <c r="CB14" s="120"/>
    </row>
    <row r="15" spans="1:104" x14ac:dyDescent="0.2">
      <c r="A15" s="121">
        <v>5</v>
      </c>
      <c r="B15" s="147" t="s">
        <v>69</v>
      </c>
      <c r="C15" s="150" t="s">
        <v>83</v>
      </c>
      <c r="D15" s="122" t="s">
        <v>85</v>
      </c>
      <c r="E15" s="123">
        <v>3</v>
      </c>
      <c r="F15" s="146"/>
      <c r="G15" s="124">
        <f>E15*F15</f>
        <v>0</v>
      </c>
      <c r="O15" s="120"/>
      <c r="CA15" s="120"/>
      <c r="CB15" s="120"/>
    </row>
    <row r="16" spans="1:104" x14ac:dyDescent="0.2">
      <c r="A16" s="125"/>
      <c r="B16" s="126"/>
      <c r="C16" s="188" t="s">
        <v>219</v>
      </c>
      <c r="D16" s="189"/>
      <c r="E16" s="127"/>
      <c r="F16" s="128"/>
      <c r="G16" s="129"/>
      <c r="O16" s="120"/>
      <c r="CA16" s="120"/>
      <c r="CB16" s="120"/>
    </row>
    <row r="17" spans="1:80" x14ac:dyDescent="0.2">
      <c r="A17" s="121">
        <v>6</v>
      </c>
      <c r="B17" s="147" t="s">
        <v>114</v>
      </c>
      <c r="C17" s="150" t="s">
        <v>135</v>
      </c>
      <c r="D17" s="122" t="s">
        <v>85</v>
      </c>
      <c r="E17" s="123">
        <v>1</v>
      </c>
      <c r="F17" s="146"/>
      <c r="G17" s="124">
        <f>E17*F17</f>
        <v>0</v>
      </c>
      <c r="O17" s="120"/>
      <c r="CA17" s="120"/>
      <c r="CB17" s="120"/>
    </row>
    <row r="18" spans="1:80" x14ac:dyDescent="0.2">
      <c r="A18" s="125"/>
      <c r="B18" s="126"/>
      <c r="C18" s="186" t="s">
        <v>155</v>
      </c>
      <c r="D18" s="187"/>
      <c r="E18" s="127"/>
      <c r="F18" s="128"/>
      <c r="G18" s="129"/>
      <c r="O18" s="120"/>
      <c r="CA18" s="120"/>
      <c r="CB18" s="120"/>
    </row>
    <row r="19" spans="1:80" x14ac:dyDescent="0.2">
      <c r="A19" s="121">
        <v>7</v>
      </c>
      <c r="B19" s="147" t="s">
        <v>187</v>
      </c>
      <c r="C19" s="150" t="s">
        <v>188</v>
      </c>
      <c r="D19" s="122" t="s">
        <v>85</v>
      </c>
      <c r="E19" s="123">
        <v>1</v>
      </c>
      <c r="F19" s="146"/>
      <c r="G19" s="124">
        <f>E19*F19</f>
        <v>0</v>
      </c>
      <c r="O19" s="120"/>
      <c r="CA19" s="120"/>
      <c r="CB19" s="120"/>
    </row>
    <row r="20" spans="1:80" x14ac:dyDescent="0.2">
      <c r="A20" s="125"/>
      <c r="B20" s="126"/>
      <c r="C20" s="188" t="s">
        <v>200</v>
      </c>
      <c r="D20" s="189"/>
      <c r="E20" s="127"/>
      <c r="F20" s="128"/>
      <c r="G20" s="129"/>
      <c r="O20" s="120"/>
      <c r="CA20" s="120"/>
      <c r="CB20" s="120"/>
    </row>
    <row r="21" spans="1:80" x14ac:dyDescent="0.2">
      <c r="A21" s="121">
        <v>8</v>
      </c>
      <c r="B21" s="147" t="s">
        <v>109</v>
      </c>
      <c r="C21" s="150" t="s">
        <v>130</v>
      </c>
      <c r="D21" s="122" t="s">
        <v>85</v>
      </c>
      <c r="E21" s="123">
        <v>1</v>
      </c>
      <c r="F21" s="146"/>
      <c r="G21" s="124">
        <f>E21*F21</f>
        <v>0</v>
      </c>
      <c r="O21" s="120"/>
      <c r="CA21" s="120"/>
      <c r="CB21" s="120"/>
    </row>
    <row r="22" spans="1:80" x14ac:dyDescent="0.2">
      <c r="A22" s="125"/>
      <c r="B22" s="126"/>
      <c r="C22" s="186" t="s">
        <v>152</v>
      </c>
      <c r="D22" s="187"/>
      <c r="E22" s="127"/>
      <c r="F22" s="128"/>
      <c r="G22" s="129"/>
      <c r="O22" s="120"/>
      <c r="CA22" s="120"/>
      <c r="CB22" s="120"/>
    </row>
    <row r="23" spans="1:80" x14ac:dyDescent="0.2">
      <c r="A23" s="121">
        <v>9</v>
      </c>
      <c r="B23" s="147" t="s">
        <v>99</v>
      </c>
      <c r="C23" s="150" t="s">
        <v>189</v>
      </c>
      <c r="D23" s="122" t="s">
        <v>85</v>
      </c>
      <c r="E23" s="123">
        <v>3</v>
      </c>
      <c r="F23" s="146"/>
      <c r="G23" s="124">
        <f>E23*F23</f>
        <v>0</v>
      </c>
      <c r="O23" s="120"/>
      <c r="CA23" s="120"/>
      <c r="CB23" s="120"/>
    </row>
    <row r="24" spans="1:80" x14ac:dyDescent="0.2">
      <c r="A24" s="125"/>
      <c r="B24" s="126"/>
      <c r="C24" s="186" t="s">
        <v>142</v>
      </c>
      <c r="D24" s="187"/>
      <c r="E24" s="127"/>
      <c r="F24" s="128"/>
      <c r="G24" s="129"/>
      <c r="O24" s="120"/>
      <c r="CA24" s="120"/>
      <c r="CB24" s="120"/>
    </row>
    <row r="25" spans="1:80" x14ac:dyDescent="0.2">
      <c r="A25" s="121">
        <v>10</v>
      </c>
      <c r="B25" s="147" t="s">
        <v>115</v>
      </c>
      <c r="C25" s="150" t="s">
        <v>136</v>
      </c>
      <c r="D25" s="122" t="s">
        <v>85</v>
      </c>
      <c r="E25" s="123">
        <v>1</v>
      </c>
      <c r="F25" s="146"/>
      <c r="G25" s="124">
        <f>E25*F25</f>
        <v>0</v>
      </c>
      <c r="O25" s="120"/>
      <c r="CA25" s="120"/>
      <c r="CB25" s="120"/>
    </row>
    <row r="26" spans="1:80" x14ac:dyDescent="0.2">
      <c r="A26" s="125"/>
      <c r="B26" s="126"/>
      <c r="C26" s="186" t="s">
        <v>170</v>
      </c>
      <c r="D26" s="187"/>
      <c r="E26" s="127"/>
      <c r="F26" s="128"/>
      <c r="G26" s="129"/>
      <c r="O26" s="120"/>
      <c r="CA26" s="120"/>
      <c r="CB26" s="120"/>
    </row>
    <row r="27" spans="1:80" x14ac:dyDescent="0.2">
      <c r="A27" s="121">
        <v>11</v>
      </c>
      <c r="B27" s="147" t="s">
        <v>190</v>
      </c>
      <c r="C27" s="150" t="s">
        <v>191</v>
      </c>
      <c r="D27" s="122" t="s">
        <v>85</v>
      </c>
      <c r="E27" s="123">
        <v>4</v>
      </c>
      <c r="F27" s="146"/>
      <c r="G27" s="124">
        <f>E27*F27</f>
        <v>0</v>
      </c>
      <c r="O27" s="120"/>
      <c r="CA27" s="120"/>
      <c r="CB27" s="120"/>
    </row>
    <row r="28" spans="1:80" x14ac:dyDescent="0.2">
      <c r="A28" s="125"/>
      <c r="B28" s="126"/>
      <c r="C28" s="188" t="s">
        <v>143</v>
      </c>
      <c r="D28" s="189"/>
      <c r="E28" s="127"/>
      <c r="F28" s="128"/>
      <c r="G28" s="129"/>
      <c r="O28" s="120"/>
      <c r="CA28" s="120"/>
      <c r="CB28" s="120"/>
    </row>
    <row r="29" spans="1:80" x14ac:dyDescent="0.2">
      <c r="A29" s="121">
        <v>12</v>
      </c>
      <c r="B29" s="147" t="s">
        <v>106</v>
      </c>
      <c r="C29" s="150" t="s">
        <v>128</v>
      </c>
      <c r="D29" s="122" t="s">
        <v>85</v>
      </c>
      <c r="E29" s="123">
        <v>1</v>
      </c>
      <c r="F29" s="146"/>
      <c r="G29" s="124">
        <f>E29*F29</f>
        <v>0</v>
      </c>
      <c r="O29" s="120"/>
      <c r="CA29" s="120"/>
      <c r="CB29" s="120"/>
    </row>
    <row r="30" spans="1:80" x14ac:dyDescent="0.2">
      <c r="A30" s="125"/>
      <c r="B30" s="126"/>
      <c r="C30" s="186" t="s">
        <v>148</v>
      </c>
      <c r="D30" s="187"/>
      <c r="E30" s="127"/>
      <c r="F30" s="128"/>
      <c r="G30" s="129"/>
      <c r="O30" s="120"/>
      <c r="CA30" s="120"/>
      <c r="CB30" s="120"/>
    </row>
    <row r="31" spans="1:80" x14ac:dyDescent="0.2">
      <c r="A31" s="121">
        <v>13</v>
      </c>
      <c r="B31" s="147" t="s">
        <v>110</v>
      </c>
      <c r="C31" s="150" t="s">
        <v>130</v>
      </c>
      <c r="D31" s="122" t="s">
        <v>85</v>
      </c>
      <c r="E31" s="123">
        <v>3</v>
      </c>
      <c r="F31" s="146"/>
      <c r="G31" s="124">
        <f>E31*F31</f>
        <v>0</v>
      </c>
      <c r="O31" s="120"/>
      <c r="CA31" s="120"/>
      <c r="CB31" s="120"/>
    </row>
    <row r="32" spans="1:80" x14ac:dyDescent="0.2">
      <c r="A32" s="125"/>
      <c r="B32" s="126"/>
      <c r="C32" s="186" t="s">
        <v>159</v>
      </c>
      <c r="D32" s="187"/>
      <c r="E32" s="127"/>
      <c r="F32" s="128"/>
      <c r="G32" s="129"/>
      <c r="O32" s="120"/>
      <c r="CA32" s="120"/>
      <c r="CB32" s="120"/>
    </row>
    <row r="33" spans="1:80" x14ac:dyDescent="0.2">
      <c r="A33" s="121">
        <v>14</v>
      </c>
      <c r="B33" s="147" t="s">
        <v>67</v>
      </c>
      <c r="C33" s="150" t="s">
        <v>80</v>
      </c>
      <c r="D33" s="122" t="s">
        <v>85</v>
      </c>
      <c r="E33" s="123">
        <v>3</v>
      </c>
      <c r="F33" s="146"/>
      <c r="G33" s="124">
        <f>E33*F33</f>
        <v>0</v>
      </c>
      <c r="O33" s="120"/>
      <c r="CA33" s="120"/>
      <c r="CB33" s="120"/>
    </row>
    <row r="34" spans="1:80" ht="12.75" customHeight="1" x14ac:dyDescent="0.2">
      <c r="A34" s="125"/>
      <c r="B34" s="126"/>
      <c r="C34" s="186" t="s">
        <v>201</v>
      </c>
      <c r="D34" s="187"/>
      <c r="E34" s="127"/>
      <c r="F34" s="128"/>
      <c r="G34" s="129"/>
      <c r="O34" s="120"/>
      <c r="CA34" s="120"/>
      <c r="CB34" s="120"/>
    </row>
    <row r="35" spans="1:80" x14ac:dyDescent="0.2">
      <c r="A35" s="121">
        <v>15</v>
      </c>
      <c r="B35" s="147" t="s">
        <v>161</v>
      </c>
      <c r="C35" s="150" t="s">
        <v>165</v>
      </c>
      <c r="D35" s="122" t="s">
        <v>85</v>
      </c>
      <c r="E35" s="123">
        <v>1</v>
      </c>
      <c r="F35" s="146"/>
      <c r="G35" s="124">
        <f>E35*F35</f>
        <v>0</v>
      </c>
      <c r="O35" s="120"/>
      <c r="CA35" s="120"/>
      <c r="CB35" s="120"/>
    </row>
    <row r="36" spans="1:80" x14ac:dyDescent="0.2">
      <c r="A36" s="125"/>
      <c r="B36" s="126"/>
      <c r="C36" s="186" t="s">
        <v>202</v>
      </c>
      <c r="D36" s="187"/>
      <c r="E36" s="127"/>
      <c r="F36" s="128"/>
      <c r="G36" s="129"/>
      <c r="O36" s="120"/>
      <c r="CA36" s="120"/>
      <c r="CB36" s="120"/>
    </row>
    <row r="37" spans="1:80" x14ac:dyDescent="0.2">
      <c r="A37" s="121">
        <v>16</v>
      </c>
      <c r="B37" s="147" t="s">
        <v>70</v>
      </c>
      <c r="C37" s="150" t="s">
        <v>84</v>
      </c>
      <c r="D37" s="122" t="s">
        <v>85</v>
      </c>
      <c r="E37" s="123">
        <v>1</v>
      </c>
      <c r="F37" s="146"/>
      <c r="G37" s="124">
        <f>E37*F37</f>
        <v>0</v>
      </c>
      <c r="O37" s="120"/>
      <c r="CA37" s="120"/>
      <c r="CB37" s="120"/>
    </row>
    <row r="38" spans="1:80" x14ac:dyDescent="0.2">
      <c r="A38" s="125"/>
      <c r="B38" s="126"/>
      <c r="C38" s="186" t="s">
        <v>164</v>
      </c>
      <c r="D38" s="187"/>
      <c r="E38" s="127"/>
      <c r="F38" s="128"/>
      <c r="G38" s="129"/>
      <c r="O38" s="120"/>
      <c r="CA38" s="120"/>
      <c r="CB38" s="120"/>
    </row>
    <row r="39" spans="1:80" x14ac:dyDescent="0.2">
      <c r="A39" s="121">
        <v>17</v>
      </c>
      <c r="B39" s="147" t="s">
        <v>111</v>
      </c>
      <c r="C39" s="150" t="s">
        <v>132</v>
      </c>
      <c r="D39" s="122" t="s">
        <v>85</v>
      </c>
      <c r="E39" s="123">
        <v>12</v>
      </c>
      <c r="F39" s="146"/>
      <c r="G39" s="124">
        <f>E39*F39</f>
        <v>0</v>
      </c>
      <c r="O39" s="120"/>
      <c r="CA39" s="120"/>
      <c r="CB39" s="120"/>
    </row>
    <row r="40" spans="1:80" x14ac:dyDescent="0.2">
      <c r="A40" s="125"/>
      <c r="B40" s="126"/>
      <c r="C40" s="186"/>
      <c r="D40" s="187"/>
      <c r="E40" s="127"/>
      <c r="F40" s="128"/>
      <c r="G40" s="129"/>
      <c r="O40" s="120"/>
      <c r="CA40" s="120"/>
      <c r="CB40" s="120"/>
    </row>
    <row r="41" spans="1:80" x14ac:dyDescent="0.2">
      <c r="A41" s="121">
        <v>18</v>
      </c>
      <c r="B41" s="147" t="s">
        <v>163</v>
      </c>
      <c r="C41" s="150" t="s">
        <v>192</v>
      </c>
      <c r="D41" s="122" t="s">
        <v>85</v>
      </c>
      <c r="E41" s="123">
        <v>1</v>
      </c>
      <c r="F41" s="146"/>
      <c r="G41" s="124">
        <f>E41*F41</f>
        <v>0</v>
      </c>
      <c r="O41" s="120"/>
      <c r="CA41" s="120"/>
      <c r="CB41" s="120"/>
    </row>
    <row r="42" spans="1:80" x14ac:dyDescent="0.2">
      <c r="A42" s="125"/>
      <c r="B42" s="126"/>
      <c r="C42" s="186" t="s">
        <v>91</v>
      </c>
      <c r="D42" s="187"/>
      <c r="E42" s="127"/>
      <c r="F42" s="128"/>
      <c r="G42" s="129"/>
      <c r="O42" s="120"/>
      <c r="CA42" s="120"/>
      <c r="CB42" s="120"/>
    </row>
    <row r="43" spans="1:80" x14ac:dyDescent="0.2">
      <c r="A43" s="121">
        <v>19</v>
      </c>
      <c r="B43" s="147" t="s">
        <v>59</v>
      </c>
      <c r="C43" s="150" t="s">
        <v>177</v>
      </c>
      <c r="D43" s="122" t="s">
        <v>85</v>
      </c>
      <c r="E43" s="123">
        <v>3</v>
      </c>
      <c r="F43" s="146"/>
      <c r="G43" s="124">
        <f>E43*F43</f>
        <v>0</v>
      </c>
      <c r="O43" s="120"/>
      <c r="CA43" s="120"/>
      <c r="CB43" s="120"/>
    </row>
    <row r="44" spans="1:80" x14ac:dyDescent="0.2">
      <c r="A44" s="125"/>
      <c r="B44" s="126"/>
      <c r="C44" s="186" t="s">
        <v>151</v>
      </c>
      <c r="D44" s="187"/>
      <c r="E44" s="127"/>
      <c r="F44" s="128"/>
      <c r="G44" s="129"/>
      <c r="O44" s="120"/>
      <c r="CA44" s="120"/>
      <c r="CB44" s="120"/>
    </row>
    <row r="45" spans="1:80" x14ac:dyDescent="0.2">
      <c r="A45" s="121">
        <v>20</v>
      </c>
      <c r="B45" s="147" t="s">
        <v>162</v>
      </c>
      <c r="C45" s="150" t="s">
        <v>167</v>
      </c>
      <c r="D45" s="122" t="s">
        <v>85</v>
      </c>
      <c r="E45" s="123">
        <v>2</v>
      </c>
      <c r="F45" s="146"/>
      <c r="G45" s="124">
        <f>E45*F45</f>
        <v>0</v>
      </c>
      <c r="O45" s="120"/>
      <c r="CA45" s="120"/>
      <c r="CB45" s="120"/>
    </row>
    <row r="46" spans="1:80" x14ac:dyDescent="0.2">
      <c r="A46" s="125"/>
      <c r="B46" s="126"/>
      <c r="C46" s="186" t="s">
        <v>221</v>
      </c>
      <c r="D46" s="187"/>
      <c r="E46" s="127"/>
      <c r="F46" s="128"/>
      <c r="G46" s="129"/>
      <c r="O46" s="120"/>
      <c r="CA46" s="120"/>
      <c r="CB46" s="120"/>
    </row>
    <row r="47" spans="1:80" x14ac:dyDescent="0.2">
      <c r="A47" s="121">
        <v>21</v>
      </c>
      <c r="B47" s="147" t="s">
        <v>223</v>
      </c>
      <c r="C47" s="150" t="s">
        <v>193</v>
      </c>
      <c r="D47" s="122" t="s">
        <v>85</v>
      </c>
      <c r="E47" s="123">
        <v>2</v>
      </c>
      <c r="F47" s="146"/>
      <c r="G47" s="124">
        <f>E47*F47</f>
        <v>0</v>
      </c>
      <c r="O47" s="120"/>
      <c r="CA47" s="120"/>
      <c r="CB47" s="120"/>
    </row>
    <row r="48" spans="1:80" x14ac:dyDescent="0.2">
      <c r="A48" s="125"/>
      <c r="B48" s="126"/>
      <c r="C48" s="186" t="s">
        <v>222</v>
      </c>
      <c r="D48" s="187"/>
      <c r="E48" s="127"/>
      <c r="F48" s="128"/>
      <c r="G48" s="129"/>
      <c r="O48" s="120"/>
      <c r="CA48" s="120"/>
      <c r="CB48" s="120"/>
    </row>
    <row r="49" spans="1:80" x14ac:dyDescent="0.2">
      <c r="A49" s="121">
        <v>22</v>
      </c>
      <c r="B49" s="147" t="s">
        <v>63</v>
      </c>
      <c r="C49" s="150" t="s">
        <v>76</v>
      </c>
      <c r="D49" s="122" t="s">
        <v>85</v>
      </c>
      <c r="E49" s="123">
        <v>2</v>
      </c>
      <c r="F49" s="146"/>
      <c r="G49" s="124">
        <f>E49*F49</f>
        <v>0</v>
      </c>
      <c r="O49" s="120"/>
      <c r="CA49" s="120"/>
      <c r="CB49" s="120"/>
    </row>
    <row r="50" spans="1:80" x14ac:dyDescent="0.2">
      <c r="A50" s="125"/>
      <c r="B50" s="126"/>
      <c r="C50" s="186" t="s">
        <v>90</v>
      </c>
      <c r="D50" s="187"/>
      <c r="E50" s="127"/>
      <c r="F50" s="128"/>
      <c r="G50" s="129"/>
      <c r="O50" s="120"/>
      <c r="CA50" s="120"/>
      <c r="CB50" s="120"/>
    </row>
    <row r="51" spans="1:80" x14ac:dyDescent="0.2">
      <c r="A51" s="121">
        <v>23</v>
      </c>
      <c r="B51" s="147" t="s">
        <v>65</v>
      </c>
      <c r="C51" s="150" t="s">
        <v>78</v>
      </c>
      <c r="D51" s="122" t="s">
        <v>85</v>
      </c>
      <c r="E51" s="123">
        <v>1</v>
      </c>
      <c r="F51" s="146"/>
      <c r="G51" s="124">
        <f>E51*F51</f>
        <v>0</v>
      </c>
      <c r="O51" s="120"/>
      <c r="CA51" s="120"/>
      <c r="CB51" s="120"/>
    </row>
    <row r="52" spans="1:80" x14ac:dyDescent="0.2">
      <c r="A52" s="125"/>
      <c r="B52" s="126"/>
      <c r="C52" s="186" t="s">
        <v>92</v>
      </c>
      <c r="D52" s="187"/>
      <c r="E52" s="127"/>
      <c r="F52" s="128"/>
      <c r="G52" s="129"/>
      <c r="O52" s="120"/>
      <c r="CA52" s="120"/>
      <c r="CB52" s="120"/>
    </row>
    <row r="53" spans="1:80" x14ac:dyDescent="0.2">
      <c r="A53" s="121">
        <v>24</v>
      </c>
      <c r="B53" s="147" t="s">
        <v>108</v>
      </c>
      <c r="C53" s="150" t="s">
        <v>194</v>
      </c>
      <c r="D53" s="122" t="s">
        <v>85</v>
      </c>
      <c r="E53" s="123">
        <v>2</v>
      </c>
      <c r="F53" s="146"/>
      <c r="G53" s="124">
        <f>E53*F53</f>
        <v>0</v>
      </c>
      <c r="O53" s="120"/>
      <c r="CA53" s="120"/>
      <c r="CB53" s="120"/>
    </row>
    <row r="54" spans="1:80" x14ac:dyDescent="0.2">
      <c r="A54" s="125"/>
      <c r="B54" s="126"/>
      <c r="C54" s="186" t="s">
        <v>150</v>
      </c>
      <c r="D54" s="187"/>
      <c r="E54" s="127"/>
      <c r="F54" s="128"/>
      <c r="G54" s="129"/>
      <c r="O54" s="120"/>
      <c r="CA54" s="120"/>
      <c r="CB54" s="120"/>
    </row>
    <row r="55" spans="1:80" x14ac:dyDescent="0.2">
      <c r="A55" s="121">
        <v>25</v>
      </c>
      <c r="B55" s="147" t="s">
        <v>100</v>
      </c>
      <c r="C55" s="150" t="s">
        <v>122</v>
      </c>
      <c r="D55" s="122" t="s">
        <v>85</v>
      </c>
      <c r="E55" s="123">
        <v>1</v>
      </c>
      <c r="F55" s="146"/>
      <c r="G55" s="124">
        <f>E55*F55</f>
        <v>0</v>
      </c>
      <c r="O55" s="120"/>
      <c r="CA55" s="120"/>
      <c r="CB55" s="120"/>
    </row>
    <row r="56" spans="1:80" x14ac:dyDescent="0.2">
      <c r="A56" s="125"/>
      <c r="B56" s="126"/>
      <c r="C56" s="186" t="s">
        <v>140</v>
      </c>
      <c r="D56" s="187"/>
      <c r="E56" s="127"/>
      <c r="F56" s="128"/>
      <c r="G56" s="129"/>
      <c r="O56" s="120"/>
      <c r="CA56" s="120"/>
      <c r="CB56" s="120"/>
    </row>
    <row r="57" spans="1:80" x14ac:dyDescent="0.2">
      <c r="A57" s="121">
        <v>26</v>
      </c>
      <c r="B57" s="147" t="s">
        <v>87</v>
      </c>
      <c r="C57" s="150" t="s">
        <v>71</v>
      </c>
      <c r="D57" s="122" t="s">
        <v>86</v>
      </c>
      <c r="E57" s="123">
        <v>1</v>
      </c>
      <c r="F57" s="146"/>
      <c r="G57" s="124">
        <f>E57*F57</f>
        <v>0</v>
      </c>
      <c r="O57" s="120"/>
      <c r="CA57" s="120"/>
      <c r="CB57" s="120"/>
    </row>
    <row r="58" spans="1:80" x14ac:dyDescent="0.2">
      <c r="A58" s="125"/>
      <c r="B58" s="126"/>
      <c r="C58" s="186" t="s">
        <v>97</v>
      </c>
      <c r="D58" s="187"/>
      <c r="E58" s="127"/>
      <c r="F58" s="128"/>
      <c r="G58" s="129"/>
      <c r="O58" s="120"/>
      <c r="CA58" s="120"/>
      <c r="CB58" s="120"/>
    </row>
    <row r="59" spans="1:80" x14ac:dyDescent="0.2">
      <c r="A59" s="130"/>
      <c r="B59" s="168" t="s">
        <v>213</v>
      </c>
      <c r="C59" s="169" t="s">
        <v>212</v>
      </c>
      <c r="D59" s="131"/>
      <c r="E59" s="132"/>
      <c r="F59" s="133"/>
      <c r="G59" s="134">
        <f>SUM(G7:G58)</f>
        <v>0</v>
      </c>
      <c r="O59" s="120">
        <v>4</v>
      </c>
      <c r="BA59" s="135">
        <f>SUM(BA7:BA58)</f>
        <v>0</v>
      </c>
      <c r="BB59" s="135">
        <f>SUM(BB7:BB58)</f>
        <v>0</v>
      </c>
      <c r="BC59" s="135">
        <f>SUM(BC7:BC58)</f>
        <v>0</v>
      </c>
      <c r="BD59" s="135">
        <f>SUM(BD7:BD58)</f>
        <v>0</v>
      </c>
      <c r="BE59" s="135">
        <f>SUM(BE7:BE58)</f>
        <v>0</v>
      </c>
    </row>
    <row r="60" spans="1:80" x14ac:dyDescent="0.2">
      <c r="A60" s="136"/>
      <c r="B60" s="136"/>
      <c r="C60" s="136"/>
      <c r="D60" s="136"/>
      <c r="E60" s="138"/>
      <c r="F60" s="136"/>
      <c r="G60" s="136"/>
    </row>
    <row r="61" spans="1:80" x14ac:dyDescent="0.2">
      <c r="A61" s="148" t="s">
        <v>182</v>
      </c>
      <c r="B61" s="136"/>
      <c r="C61" s="136"/>
      <c r="D61" s="136"/>
      <c r="E61" s="138"/>
      <c r="F61" s="136"/>
      <c r="G61" s="136"/>
    </row>
    <row r="62" spans="1:80" x14ac:dyDescent="0.2">
      <c r="A62" s="148" t="s">
        <v>208</v>
      </c>
      <c r="B62" s="136"/>
      <c r="C62" s="136"/>
      <c r="D62" s="153"/>
      <c r="E62" s="138"/>
      <c r="F62" s="136"/>
      <c r="G62" s="136"/>
    </row>
    <row r="63" spans="1:80" x14ac:dyDescent="0.2">
      <c r="A63" s="153" t="s">
        <v>203</v>
      </c>
      <c r="B63" s="136"/>
      <c r="C63" s="136"/>
      <c r="D63" s="136"/>
      <c r="E63" s="138"/>
      <c r="F63" s="136"/>
      <c r="G63" s="136"/>
    </row>
    <row r="64" spans="1:80" x14ac:dyDescent="0.2">
      <c r="A64" s="136"/>
      <c r="B64" s="136"/>
      <c r="C64" s="136"/>
      <c r="D64" s="136"/>
      <c r="E64" s="138"/>
      <c r="F64" s="136"/>
      <c r="G64" s="136"/>
    </row>
    <row r="65" spans="1:7" x14ac:dyDescent="0.2">
      <c r="A65" s="136"/>
      <c r="B65" s="136"/>
      <c r="C65" s="136"/>
      <c r="D65" s="136"/>
      <c r="E65" s="138"/>
      <c r="F65" s="136"/>
      <c r="G65" s="136"/>
    </row>
  </sheetData>
  <sheetProtection password="DCC5" sheet="1" objects="1" scenarios="1"/>
  <mergeCells count="30">
    <mergeCell ref="C48:D48"/>
    <mergeCell ref="C50:D50"/>
    <mergeCell ref="C52:D52"/>
    <mergeCell ref="C56:D56"/>
    <mergeCell ref="C58:D58"/>
    <mergeCell ref="C54:D54"/>
    <mergeCell ref="C46:D46"/>
    <mergeCell ref="C24:D24"/>
    <mergeCell ref="C26:D26"/>
    <mergeCell ref="C28:D28"/>
    <mergeCell ref="C30:D30"/>
    <mergeCell ref="C32:D32"/>
    <mergeCell ref="C34:D34"/>
    <mergeCell ref="C36:D36"/>
    <mergeCell ref="C38:D38"/>
    <mergeCell ref="C40:D40"/>
    <mergeCell ref="C42:D42"/>
    <mergeCell ref="C44:D44"/>
    <mergeCell ref="C22:D22"/>
    <mergeCell ref="A1:G1"/>
    <mergeCell ref="A3:B3"/>
    <mergeCell ref="A4:B4"/>
    <mergeCell ref="E4:G4"/>
    <mergeCell ref="C8:D8"/>
    <mergeCell ref="C10:D10"/>
    <mergeCell ref="C12:D12"/>
    <mergeCell ref="C14:D14"/>
    <mergeCell ref="C16:D16"/>
    <mergeCell ref="C18:D18"/>
    <mergeCell ref="C20:D20"/>
  </mergeCells>
  <hyperlinks>
    <hyperlink ref="A63" r:id="rId1"/>
  </hyperlinks>
  <printOptions gridLinesSet="0"/>
  <pageMargins left="0.59055118110236227" right="0.39370078740157483" top="0.59055118110236227" bottom="0.98425196850393704" header="0.19685039370078741" footer="0.51181102362204722"/>
  <pageSetup paperSize="9" scale="95" fitToHeight="0" orientation="portrait" horizontalDpi="300" r:id="rId2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68</vt:i4>
      </vt:variant>
    </vt:vector>
  </HeadingPairs>
  <TitlesOfParts>
    <vt:vector size="75" baseType="lpstr">
      <vt:lpstr>Krycí list</vt:lpstr>
      <vt:lpstr>Rekapitulace</vt:lpstr>
      <vt:lpstr>Kancelář č.1</vt:lpstr>
      <vt:lpstr>Kancelář č.3</vt:lpstr>
      <vt:lpstr>Kancelář č.4</vt:lpstr>
      <vt:lpstr>Kancelář č.5</vt:lpstr>
      <vt:lpstr>Kancelář č.6</vt:lpstr>
      <vt:lpstr>cisloobjektu</vt:lpstr>
      <vt:lpstr>cislostavby</vt:lpstr>
      <vt:lpstr>Datum</vt:lpstr>
      <vt:lpstr>Dil</vt:lpstr>
      <vt:lpstr>HSV</vt:lpstr>
      <vt:lpstr>JKSO</vt:lpstr>
      <vt:lpstr>MJ</vt:lpstr>
      <vt:lpstr>NazevDilu</vt:lpstr>
      <vt:lpstr>nazevobjektu</vt:lpstr>
      <vt:lpstr>nazevstavby</vt:lpstr>
      <vt:lpstr>'Kancelář č.1'!Názvy_tisku</vt:lpstr>
      <vt:lpstr>'Kancelář č.3'!Názvy_tisku</vt:lpstr>
      <vt:lpstr>'Kancelář č.4'!Názvy_tisku</vt:lpstr>
      <vt:lpstr>'Kancelář č.5'!Názvy_tisku</vt:lpstr>
      <vt:lpstr>'Kancelář č.6'!Názvy_tisku</vt:lpstr>
      <vt:lpstr>Rekapitulace!Názvy_tisku</vt:lpstr>
      <vt:lpstr>Objednatel</vt:lpstr>
      <vt:lpstr>'Kancelář č.1'!Oblast_tisku</vt:lpstr>
      <vt:lpstr>'Kancelář č.3'!Oblast_tisku</vt:lpstr>
      <vt:lpstr>'Kancelář č.4'!Oblast_tisku</vt:lpstr>
      <vt:lpstr>'Kancelář č.5'!Oblast_tisku</vt:lpstr>
      <vt:lpstr>'Kancelář č.6'!Oblast_tisku</vt:lpstr>
      <vt:lpstr>'Krycí list'!Oblast_tisku</vt:lpstr>
      <vt:lpstr>Rekapitulace!Oblast_tisku</vt:lpstr>
      <vt:lpstr>PocetMJ</vt:lpstr>
      <vt:lpstr>Poznamka</vt:lpstr>
      <vt:lpstr>PSV</vt:lpstr>
      <vt:lpstr>SazbaDPH1</vt:lpstr>
      <vt:lpstr>SazbaDPH2</vt:lpstr>
      <vt:lpstr>'Kancelář č.3'!SloupecCC</vt:lpstr>
      <vt:lpstr>'Kancelář č.4'!SloupecCC</vt:lpstr>
      <vt:lpstr>'Kancelář č.5'!SloupecCC</vt:lpstr>
      <vt:lpstr>'Kancelář č.6'!SloupecCC</vt:lpstr>
      <vt:lpstr>SloupecCC</vt:lpstr>
      <vt:lpstr>'Kancelář č.3'!SloupecCisloPol</vt:lpstr>
      <vt:lpstr>'Kancelář č.4'!SloupecCisloPol</vt:lpstr>
      <vt:lpstr>'Kancelář č.5'!SloupecCisloPol</vt:lpstr>
      <vt:lpstr>'Kancelář č.6'!SloupecCisloPol</vt:lpstr>
      <vt:lpstr>SloupecCisloPol</vt:lpstr>
      <vt:lpstr>'Kancelář č.3'!SloupecJC</vt:lpstr>
      <vt:lpstr>'Kancelář č.4'!SloupecJC</vt:lpstr>
      <vt:lpstr>'Kancelář č.5'!SloupecJC</vt:lpstr>
      <vt:lpstr>'Kancelář č.6'!SloupecJC</vt:lpstr>
      <vt:lpstr>SloupecJC</vt:lpstr>
      <vt:lpstr>'Kancelář č.3'!SloupecMJ</vt:lpstr>
      <vt:lpstr>'Kancelář č.4'!SloupecMJ</vt:lpstr>
      <vt:lpstr>'Kancelář č.5'!SloupecMJ</vt:lpstr>
      <vt:lpstr>'Kancelář č.6'!SloupecMJ</vt:lpstr>
      <vt:lpstr>SloupecMJ</vt:lpstr>
      <vt:lpstr>'Kancelář č.3'!SloupecMnozstvi</vt:lpstr>
      <vt:lpstr>'Kancelář č.4'!SloupecMnozstvi</vt:lpstr>
      <vt:lpstr>'Kancelář č.5'!SloupecMnozstvi</vt:lpstr>
      <vt:lpstr>'Kancelář č.6'!SloupecMnozstvi</vt:lpstr>
      <vt:lpstr>SloupecMnozstvi</vt:lpstr>
      <vt:lpstr>'Kancelář č.3'!SloupecNazPol</vt:lpstr>
      <vt:lpstr>'Kancelář č.4'!SloupecNazPol</vt:lpstr>
      <vt:lpstr>'Kancelář č.5'!SloupecNazPol</vt:lpstr>
      <vt:lpstr>'Kancelář č.6'!SloupecNazPol</vt:lpstr>
      <vt:lpstr>SloupecNazPol</vt:lpstr>
      <vt:lpstr>'Kancelář č.3'!SloupecPC</vt:lpstr>
      <vt:lpstr>'Kancelář č.4'!SloupecPC</vt:lpstr>
      <vt:lpstr>'Kancelář č.5'!SloupecPC</vt:lpstr>
      <vt:lpstr>'Kancelář č.6'!SloupecPC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Karlik Vlastimil</dc:creator>
  <cp:lastModifiedBy>Hečová Petra, Ing</cp:lastModifiedBy>
  <cp:lastPrinted>2019-12-17T11:58:46Z</cp:lastPrinted>
  <dcterms:created xsi:type="dcterms:W3CDTF">2019-11-06T13:51:27Z</dcterms:created>
  <dcterms:modified xsi:type="dcterms:W3CDTF">2020-01-03T13:45:32Z</dcterms:modified>
</cp:coreProperties>
</file>